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75" sheetId="1" r:id="rId1"/>
  </sheets>
  <definedNames/>
  <calcPr fullCalcOnLoad="1"/>
</workbook>
</file>

<file path=xl/sharedStrings.xml><?xml version="1.0" encoding="utf-8"?>
<sst xmlns="http://schemas.openxmlformats.org/spreadsheetml/2006/main" count="617" uniqueCount="78">
  <si>
    <t>-</t>
  </si>
  <si>
    <t>Bakı şəhəri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</si>
  <si>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</si>
  <si>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</si>
  <si>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</si>
  <si>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</si>
  <si>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</si>
  <si>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</si>
  <si>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</si>
  <si>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</si>
  <si>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Samux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</si>
  <si>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</si>
  <si>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</si>
  <si>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</si>
  <si>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</si>
  <si>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</si>
  <si>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</si>
  <si>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</si>
  <si>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</si>
  <si>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</si>
  <si>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</si>
  <si>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</si>
  <si>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</si>
  <si>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</si>
  <si>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</si>
  <si>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</si>
  <si>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</si>
  <si>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</si>
  <si>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</si>
  <si>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</si>
  <si>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</si>
  <si>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</si>
  <si>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</si>
  <si>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</si>
  <si>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</si>
  <si>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</si>
  <si>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</si>
  <si>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</si>
  <si>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</si>
  <si>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</si>
  <si>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Füzuli rayonu</t>
  </si>
  <si>
    <t>Ağdam rayonu</t>
  </si>
  <si>
    <t>Tərtər rayonu</t>
  </si>
  <si>
    <t>Xocalı rayonu</t>
  </si>
  <si>
    <t>Kəlbəcər rayonu</t>
  </si>
  <si>
    <t>Laçın rayonu</t>
  </si>
  <si>
    <t>Qubadlı rayonu</t>
  </si>
  <si>
    <t>Qobustan rayonu</t>
  </si>
  <si>
    <t>İsmayıllı rayonu</t>
  </si>
  <si>
    <t>Ağsu rayonu</t>
  </si>
  <si>
    <t>Şamaxı rayonu</t>
  </si>
  <si>
    <t>Şəki-Zaqatala iqtisadi rayonu</t>
  </si>
  <si>
    <t>Quba-Xaçmaz iqtisadi rayonu</t>
  </si>
  <si>
    <t>Dağlıq-Şirvan iqtisadi rayonu</t>
  </si>
  <si>
    <t xml:space="preserve">Zəngilan rayonu </t>
  </si>
  <si>
    <t xml:space="preserve">Ağcabədi rayonu </t>
  </si>
  <si>
    <t>Göygöl rayonu</t>
  </si>
  <si>
    <t>Xızı rayonu</t>
  </si>
  <si>
    <t>Azərbaycan Respublikası</t>
  </si>
  <si>
    <t>Abşeron-Xızı iqtisadi rayonu</t>
  </si>
  <si>
    <t>Naxçıvan Muxtar Respublikası</t>
  </si>
  <si>
    <t>Gəncə-Daşkəsən iqtisadi rayonu</t>
  </si>
  <si>
    <t>Qazax-Tovuz iqtisadi rayonu</t>
  </si>
  <si>
    <t>Qarabağ iqtisadi rayonu</t>
  </si>
  <si>
    <t>Şərqi Zəngəzur iqtisadi rayonu</t>
  </si>
  <si>
    <t>Şəki rayonu</t>
  </si>
  <si>
    <t>Lənkəran-Astara iqtisadi rayonu</t>
  </si>
  <si>
    <t>Lənkəran rayonu</t>
  </si>
  <si>
    <t xml:space="preserve">Mil-Muğan iqtisadi rayonu </t>
  </si>
  <si>
    <t>Mərkəzi Aran iqtisadi rayonu</t>
  </si>
  <si>
    <t>Yevlax rayonu</t>
  </si>
  <si>
    <t xml:space="preserve">Şirvan-Salyan iqtisadi rayonu </t>
  </si>
  <si>
    <t>2.75. Zərər, min manat</t>
  </si>
  <si>
    <t>Xankəndi şəhəri</t>
  </si>
  <si>
    <t>...</t>
  </si>
  <si>
    <t xml:space="preserve">Bərdə rayonu </t>
  </si>
  <si>
    <t>Lerik rayonu</t>
  </si>
  <si>
    <t>Cəbrayıl rayonu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</si>
</sst>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55" applyFont="1" applyBorder="1" applyAlignment="1">
      <alignment horizontal="right"/>
      <protection/>
    </xf>
    <xf numFmtId="1" fontId="3" fillId="0" borderId="10" xfId="55" applyNumberFormat="1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1" fontId="3" fillId="0" borderId="10" xfId="58" applyNumberFormat="1" applyFont="1" applyBorder="1">
      <alignment/>
      <protection/>
    </xf>
    <xf numFmtId="1" fontId="4" fillId="0" borderId="10" xfId="58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4" fillId="0" borderId="0" xfId="58" applyFont="1">
      <alignment/>
      <protection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12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1" fontId="3" fillId="0" borderId="14" xfId="58" applyNumberFormat="1" applyFont="1" applyBorder="1">
      <alignment/>
      <protection/>
    </xf>
    <xf numFmtId="1" fontId="4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4" xfId="55" applyNumberFormat="1" applyFont="1" applyBorder="1" applyAlignment="1">
      <alignment horizontal="right"/>
      <protection/>
    </xf>
    <xf numFmtId="1" fontId="3" fillId="0" borderId="15" xfId="55" applyNumberFormat="1" applyFont="1" applyBorder="1" applyAlignment="1">
      <alignment horizontal="right"/>
      <protection/>
    </xf>
    <xf numFmtId="0" fontId="3" fillId="0" borderId="16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" fontId="4" fillId="0" borderId="14" xfId="58" applyNumberFormat="1" applyFont="1" applyBorder="1" applyAlignment="1">
      <alignment horizontal="right"/>
      <protection/>
    </xf>
    <xf numFmtId="0" fontId="38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98" fontId="4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" fontId="38" fillId="0" borderId="0" xfId="0" applyNumberFormat="1" applyFont="1" applyAlignment="1">
      <alignment/>
    </xf>
    <xf numFmtId="1" fontId="3" fillId="0" borderId="10" xfId="58" applyNumberFormat="1" applyFont="1" applyBorder="1" applyAlignment="1">
      <alignment horizontal="right"/>
      <protection/>
    </xf>
    <xf numFmtId="0" fontId="4" fillId="0" borderId="21" xfId="0" applyFont="1" applyBorder="1" applyAlignment="1">
      <alignment horizontal="left"/>
    </xf>
    <xf numFmtId="1" fontId="4" fillId="0" borderId="22" xfId="58" applyNumberFormat="1" applyFont="1" applyBorder="1" applyAlignment="1">
      <alignment horizontal="right"/>
      <protection/>
    </xf>
    <xf numFmtId="1" fontId="4" fillId="0" borderId="23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vertical="center"/>
    </xf>
    <xf numFmtId="1" fontId="3" fillId="0" borderId="25" xfId="58" applyNumberFormat="1" applyFont="1" applyBorder="1" applyAlignment="1">
      <alignment horizontal="right"/>
      <protection/>
    </xf>
    <xf numFmtId="0" fontId="4" fillId="0" borderId="11" xfId="0" applyFont="1" applyBorder="1" applyAlignment="1">
      <alignment wrapText="1"/>
    </xf>
    <xf numFmtId="1" fontId="3" fillId="0" borderId="26" xfId="55" applyNumberFormat="1" applyFont="1" applyBorder="1" applyAlignment="1">
      <alignment horizontal="right"/>
      <protection/>
    </xf>
    <xf numFmtId="1" fontId="3" fillId="0" borderId="25" xfId="0" applyNumberFormat="1" applyFont="1" applyBorder="1" applyAlignment="1">
      <alignment horizontal="right" vertical="center"/>
    </xf>
    <xf numFmtId="1" fontId="3" fillId="0" borderId="27" xfId="55" applyNumberFormat="1" applyFont="1" applyBorder="1" applyAlignment="1">
      <alignment horizontal="right"/>
      <protection/>
    </xf>
    <xf numFmtId="1" fontId="4" fillId="0" borderId="25" xfId="0" applyNumberFormat="1" applyFont="1" applyBorder="1" applyAlignment="1">
      <alignment horizontal="right" vertical="center"/>
    </xf>
    <xf numFmtId="1" fontId="3" fillId="0" borderId="25" xfId="55" applyNumberFormat="1" applyFont="1" applyBorder="1" applyAlignment="1">
      <alignment horizontal="right"/>
      <protection/>
    </xf>
    <xf numFmtId="1" fontId="4" fillId="0" borderId="25" xfId="58" applyNumberFormat="1" applyFont="1" applyBorder="1" applyAlignment="1">
      <alignment horizontal="right"/>
      <protection/>
    </xf>
    <xf numFmtId="198" fontId="4" fillId="0" borderId="25" xfId="0" applyNumberFormat="1" applyFont="1" applyBorder="1" applyAlignment="1">
      <alignment horizontal="right" vertical="center"/>
    </xf>
    <xf numFmtId="1" fontId="3" fillId="0" borderId="25" xfId="58" applyNumberFormat="1" applyFont="1" applyBorder="1">
      <alignment/>
      <protection/>
    </xf>
    <xf numFmtId="0" fontId="4" fillId="0" borderId="0" xfId="55" applyFont="1" applyAlignment="1">
      <alignment/>
      <protection/>
    </xf>
    <xf numFmtId="1" fontId="3" fillId="0" borderId="28" xfId="55" applyNumberFormat="1" applyFont="1" applyBorder="1" applyAlignment="1">
      <alignment horizontal="right"/>
      <protection/>
    </xf>
    <xf numFmtId="0" fontId="4" fillId="0" borderId="11" xfId="0" applyFont="1" applyBorder="1" applyAlignment="1">
      <alignment wrapText="1"/>
    </xf>
    <xf numFmtId="0" fontId="3" fillId="0" borderId="0" xfId="55" applyFont="1" applyBorder="1" applyAlignment="1">
      <alignment horizontal="center"/>
      <protection/>
    </xf>
    <xf numFmtId="1" fontId="4" fillId="0" borderId="2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0"/>
  <sheetViews>
    <sheetView showGridLines="0" tabSelected="1" zoomScalePageLayoutView="0" workbookViewId="0" topLeftCell="H1">
      <selection activeCell="B2" sqref="B2:R2"/>
    </sheetView>
  </sheetViews>
  <sheetFormatPr defaultColWidth="10.7109375" defaultRowHeight="15"/>
  <cols>
    <col min="1" max="1" width="7.7109375" style="6" customWidth="1"/>
    <col min="2" max="2" width="37.140625" style="6" customWidth="1"/>
    <col min="3" max="18" width="11.7109375" style="6" customWidth="1"/>
    <col min="19" max="16384" width="10.7109375" style="6" customWidth="1"/>
  </cols>
  <sheetData>
    <row r="1" spans="2:8" ht="15">
      <c r="B1" s="59"/>
      <c r="C1" s="59"/>
      <c r="D1" s="59"/>
      <c r="E1" s="59"/>
      <c r="F1" s="59"/>
      <c r="G1" s="59"/>
      <c r="H1" s="59"/>
    </row>
    <row r="2" spans="2:18" ht="15">
      <c r="B2" s="62" t="s">
        <v>72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4" ht="15.75" thickBot="1">
      <c r="B3" s="1"/>
      <c r="C3" s="1"/>
      <c r="D3" s="1"/>
      <c r="E3" s="1"/>
      <c r="F3" s="1"/>
      <c r="G3" s="1"/>
      <c r="H3" s="1"/>
      <c r="M3" s="28"/>
      <c r="N3" s="28"/>
    </row>
    <row r="4" spans="2:18" ht="30" customHeight="1" thickBot="1">
      <c r="B4" s="12"/>
      <c r="C4" s="13">
        <v>2005</v>
      </c>
      <c r="D4" s="13">
        <v>2008</v>
      </c>
      <c r="E4" s="13">
        <v>2009</v>
      </c>
      <c r="F4" s="13">
        <v>2010</v>
      </c>
      <c r="G4" s="13">
        <v>2011</v>
      </c>
      <c r="H4" s="13">
        <v>2012</v>
      </c>
      <c r="I4" s="20">
        <v>2013</v>
      </c>
      <c r="J4" s="20">
        <v>2014</v>
      </c>
      <c r="K4" s="20">
        <v>2015</v>
      </c>
      <c r="L4" s="26">
        <v>2016</v>
      </c>
      <c r="M4" s="20">
        <v>2017</v>
      </c>
      <c r="N4" s="20">
        <v>2018</v>
      </c>
      <c r="O4" s="20">
        <v>2019</v>
      </c>
      <c r="P4" s="20">
        <v>2020</v>
      </c>
      <c r="Q4" s="20">
        <v>2021</v>
      </c>
      <c r="R4" s="29">
        <v>2022</v>
      </c>
    </row>
    <row r="5" spans="2:18" ht="15" customHeight="1">
      <c r="B5" s="19" t="s">
        <v>58</v>
      </c>
      <c r="C5" s="18">
        <f>C6+C17+C22+C30+C36+C42+C49+C57+C62+C75</f>
        <v>1206.5</v>
      </c>
      <c r="D5" s="18">
        <f>D6+D12+D17+D22+D30+D36+D42+D49+D57+D62+D69+D75</f>
        <v>980</v>
      </c>
      <c r="E5" s="18">
        <f>E6+E8+E12+E17+E22+E30+E36+E42+E49+E57+E62+E69+E75</f>
        <v>2294</v>
      </c>
      <c r="F5" s="18">
        <f>F6+F7+F8+F12+F17+F22+F30+F36+F42+F49+F57+F62+F75</f>
        <v>4727.8</v>
      </c>
      <c r="G5" s="18">
        <f>G6+G7+G8+G12+G17+G22+G30+G36+G42+G49+G57+G62+G75</f>
        <v>4991.5</v>
      </c>
      <c r="H5" s="18">
        <f>H6+H7+H8+H12+H17+H22+H30+H36+H42+H49+H57+H62+H75</f>
        <v>4050</v>
      </c>
      <c r="I5" s="18">
        <f>I6+I7+I8+I12+I17+I22+I30+I36+I42+I49+I57+I62+I75</f>
        <v>4056.3</v>
      </c>
      <c r="J5" s="18">
        <f>J6+J7+J8+J12+J17+J30+J36+J42+J49+J57+J62+J75</f>
        <v>8304.1</v>
      </c>
      <c r="K5" s="18">
        <f>K6+K7+K8+K12+K17+K22+K30+K36+K42+K49+K57+K62+K69+K75</f>
        <v>13512</v>
      </c>
      <c r="L5" s="18">
        <f>L6+L7+L12+L17+L22+L30+L36+L42+L49+L57+L62+L75</f>
        <v>17042.8</v>
      </c>
      <c r="M5" s="18">
        <v>20906</v>
      </c>
      <c r="N5" s="18">
        <v>19587</v>
      </c>
      <c r="O5" s="18">
        <f>O6+O7+O8+O12+O17+O22+O30+O36+O42+O49+O57+O62+O69+O75</f>
        <v>27926</v>
      </c>
      <c r="P5" s="60">
        <f>P6+P8+P12+P17+P30+P36+P42+P49+P57+P62+P75</f>
        <v>28820</v>
      </c>
      <c r="Q5" s="60">
        <f>Q6+Q8+Q17+Q22+Q30+Q36+Q42+Q49+Q57+Q69+Q75</f>
        <v>30638</v>
      </c>
      <c r="R5" s="51">
        <f>R6+R8+R17+R22+R30+R36+R42+R49+R57+R62+R69+R75</f>
        <v>9486</v>
      </c>
    </row>
    <row r="6" spans="2:18" ht="15" customHeight="1">
      <c r="B6" s="36" t="s">
        <v>1</v>
      </c>
      <c r="C6" s="2">
        <v>215.6</v>
      </c>
      <c r="D6" s="2">
        <v>275</v>
      </c>
      <c r="E6" s="2">
        <v>265</v>
      </c>
      <c r="F6" s="2">
        <v>590.2</v>
      </c>
      <c r="G6" s="2">
        <v>166.9</v>
      </c>
      <c r="H6" s="37">
        <v>328</v>
      </c>
      <c r="I6" s="16">
        <v>40.9</v>
      </c>
      <c r="J6" s="16">
        <v>440.4</v>
      </c>
      <c r="K6" s="22">
        <v>165</v>
      </c>
      <c r="L6" s="22">
        <v>1058.4</v>
      </c>
      <c r="M6" s="33">
        <v>2</v>
      </c>
      <c r="N6" s="33">
        <v>881.4</v>
      </c>
      <c r="O6" s="33">
        <v>1445</v>
      </c>
      <c r="P6" s="33">
        <v>2784</v>
      </c>
      <c r="Q6" s="33">
        <v>3045</v>
      </c>
      <c r="R6" s="52">
        <v>1952</v>
      </c>
    </row>
    <row r="7" spans="2:18" ht="15" customHeight="1">
      <c r="B7" s="11" t="s">
        <v>60</v>
      </c>
      <c r="C7" s="40">
        <v>0</v>
      </c>
      <c r="D7" s="40">
        <v>0</v>
      </c>
      <c r="E7" s="40">
        <v>0</v>
      </c>
      <c r="F7" s="40">
        <v>17.1</v>
      </c>
      <c r="G7" s="40">
        <v>127</v>
      </c>
      <c r="H7" s="37">
        <v>0</v>
      </c>
      <c r="I7" s="16">
        <v>145.8</v>
      </c>
      <c r="J7" s="16">
        <v>32.5</v>
      </c>
      <c r="K7" s="48">
        <v>79</v>
      </c>
      <c r="L7" s="25">
        <v>93.4</v>
      </c>
      <c r="M7" s="35">
        <v>2</v>
      </c>
      <c r="N7" s="33">
        <v>0</v>
      </c>
      <c r="O7" s="33">
        <v>0</v>
      </c>
      <c r="P7" s="33" t="s">
        <v>0</v>
      </c>
      <c r="Q7" s="33" t="s">
        <v>0</v>
      </c>
      <c r="R7" s="52" t="s">
        <v>0</v>
      </c>
    </row>
    <row r="8" spans="2:18" ht="15" customHeight="1">
      <c r="B8" s="47" t="s">
        <v>59</v>
      </c>
      <c r="C8" s="18" t="s">
        <v>0</v>
      </c>
      <c r="D8" s="18" t="s">
        <v>0</v>
      </c>
      <c r="E8" s="18">
        <f>SUM(E10:E10)</f>
        <v>213</v>
      </c>
      <c r="F8" s="18">
        <f>SUM(F9:F11)</f>
        <v>26.099999999999998</v>
      </c>
      <c r="G8" s="18">
        <f aca="true" t="shared" si="0" ref="G8:R8">SUM(G9:G11)</f>
        <v>773.4</v>
      </c>
      <c r="H8" s="18">
        <f t="shared" si="0"/>
        <v>76</v>
      </c>
      <c r="I8" s="18">
        <f t="shared" si="0"/>
        <v>85.9</v>
      </c>
      <c r="J8" s="18">
        <f t="shared" si="0"/>
        <v>41.9</v>
      </c>
      <c r="K8" s="18">
        <f t="shared" si="0"/>
        <v>328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3236</v>
      </c>
      <c r="P8" s="18">
        <f t="shared" si="0"/>
        <v>850</v>
      </c>
      <c r="Q8" s="18">
        <f t="shared" si="0"/>
        <v>8361</v>
      </c>
      <c r="R8" s="53">
        <f t="shared" si="0"/>
        <v>1431</v>
      </c>
    </row>
    <row r="9" spans="2:18" ht="15" customHeight="1">
      <c r="B9" s="8" t="s">
        <v>3</v>
      </c>
      <c r="C9" s="3" t="s">
        <v>0</v>
      </c>
      <c r="D9" s="3" t="s">
        <v>0</v>
      </c>
      <c r="E9" s="3" t="s">
        <v>0</v>
      </c>
      <c r="F9" s="3">
        <v>4.2</v>
      </c>
      <c r="G9" s="3">
        <v>89.9</v>
      </c>
      <c r="H9" s="10" t="s">
        <v>0</v>
      </c>
      <c r="I9" s="15">
        <v>8.5</v>
      </c>
      <c r="J9" s="15">
        <v>0.4</v>
      </c>
      <c r="K9" s="23">
        <v>328</v>
      </c>
      <c r="L9" s="23" t="s">
        <v>0</v>
      </c>
      <c r="M9" s="32" t="s">
        <v>0</v>
      </c>
      <c r="N9" s="32" t="s">
        <v>0</v>
      </c>
      <c r="O9" s="32" t="s">
        <v>0</v>
      </c>
      <c r="P9" s="32" t="s">
        <v>0</v>
      </c>
      <c r="Q9" s="32" t="s">
        <v>0</v>
      </c>
      <c r="R9" s="54" t="s">
        <v>0</v>
      </c>
    </row>
    <row r="10" spans="2:18" ht="15" customHeight="1">
      <c r="B10" s="8" t="s">
        <v>2</v>
      </c>
      <c r="C10" s="3" t="s">
        <v>0</v>
      </c>
      <c r="D10" s="3" t="s">
        <v>0</v>
      </c>
      <c r="E10" s="3">
        <v>213</v>
      </c>
      <c r="F10" s="3">
        <v>21.9</v>
      </c>
      <c r="G10" s="3">
        <v>683.5</v>
      </c>
      <c r="H10" s="10">
        <v>76</v>
      </c>
      <c r="I10" s="15">
        <v>77.4</v>
      </c>
      <c r="J10" s="15">
        <v>41.5</v>
      </c>
      <c r="K10" s="23" t="s">
        <v>0</v>
      </c>
      <c r="L10" s="23" t="s">
        <v>0</v>
      </c>
      <c r="M10" s="32" t="s">
        <v>0</v>
      </c>
      <c r="N10" s="32" t="s">
        <v>0</v>
      </c>
      <c r="O10" s="32">
        <v>3213</v>
      </c>
      <c r="P10" s="32">
        <v>848</v>
      </c>
      <c r="Q10" s="32">
        <v>8330</v>
      </c>
      <c r="R10" s="54">
        <v>1344</v>
      </c>
    </row>
    <row r="11" spans="2:18" ht="15" customHeight="1">
      <c r="B11" s="38" t="s">
        <v>57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2">
        <v>23</v>
      </c>
      <c r="P11" s="32">
        <v>2</v>
      </c>
      <c r="Q11" s="32">
        <v>31</v>
      </c>
      <c r="R11" s="54">
        <v>87</v>
      </c>
    </row>
    <row r="12" spans="2:18" ht="15" customHeight="1">
      <c r="B12" s="11" t="s">
        <v>53</v>
      </c>
      <c r="C12" s="40" t="s">
        <v>0</v>
      </c>
      <c r="D12" s="4">
        <f aca="true" t="shared" si="1" ref="D12:N12">SUM(D13:D16)</f>
        <v>11</v>
      </c>
      <c r="E12" s="4">
        <f t="shared" si="1"/>
        <v>595</v>
      </c>
      <c r="F12" s="4">
        <f t="shared" si="1"/>
        <v>804.9</v>
      </c>
      <c r="G12" s="4">
        <f t="shared" si="1"/>
        <v>310.5</v>
      </c>
      <c r="H12" s="4">
        <f t="shared" si="1"/>
        <v>244</v>
      </c>
      <c r="I12" s="14">
        <f t="shared" si="1"/>
        <v>39.6</v>
      </c>
      <c r="J12" s="24">
        <f t="shared" si="1"/>
        <v>562.5</v>
      </c>
      <c r="K12" s="22">
        <f t="shared" si="1"/>
        <v>51</v>
      </c>
      <c r="L12" s="22">
        <f t="shared" si="1"/>
        <v>1229.5</v>
      </c>
      <c r="M12" s="33">
        <f t="shared" si="1"/>
        <v>422.59999999999997</v>
      </c>
      <c r="N12" s="33">
        <f t="shared" si="1"/>
        <v>648.1999999999999</v>
      </c>
      <c r="O12" s="33">
        <v>1280</v>
      </c>
      <c r="P12" s="33">
        <f>SUM(P13:P14)</f>
        <v>189</v>
      </c>
      <c r="Q12" s="33" t="s">
        <v>0</v>
      </c>
      <c r="R12" s="52" t="s">
        <v>0</v>
      </c>
    </row>
    <row r="13" spans="2:18" ht="15" customHeight="1">
      <c r="B13" s="8" t="s">
        <v>49</v>
      </c>
      <c r="C13" s="5" t="s">
        <v>0</v>
      </c>
      <c r="D13" s="5">
        <v>6</v>
      </c>
      <c r="E13" s="5" t="s">
        <v>0</v>
      </c>
      <c r="F13" s="5">
        <v>1</v>
      </c>
      <c r="G13" s="5" t="s">
        <v>0</v>
      </c>
      <c r="H13" s="10">
        <v>159</v>
      </c>
      <c r="I13" s="15" t="s">
        <v>0</v>
      </c>
      <c r="J13" s="15">
        <v>64.7</v>
      </c>
      <c r="K13" s="23">
        <v>2</v>
      </c>
      <c r="L13" s="23">
        <v>365.5</v>
      </c>
      <c r="M13" s="32">
        <v>0.9</v>
      </c>
      <c r="N13" s="32">
        <v>5</v>
      </c>
      <c r="O13" s="32">
        <v>94</v>
      </c>
      <c r="P13" s="32">
        <v>45</v>
      </c>
      <c r="Q13" s="32" t="s">
        <v>0</v>
      </c>
      <c r="R13" s="54" t="s">
        <v>0</v>
      </c>
    </row>
    <row r="14" spans="2:18" ht="15" customHeight="1">
      <c r="B14" s="8" t="s">
        <v>48</v>
      </c>
      <c r="C14" s="5" t="s">
        <v>0</v>
      </c>
      <c r="D14" s="5" t="s">
        <v>0</v>
      </c>
      <c r="E14" s="5">
        <v>538</v>
      </c>
      <c r="F14" s="5">
        <v>727.3</v>
      </c>
      <c r="G14" s="5">
        <v>276.5</v>
      </c>
      <c r="H14" s="10"/>
      <c r="I14" s="15" t="s">
        <v>0</v>
      </c>
      <c r="J14" s="15">
        <v>458.5</v>
      </c>
      <c r="K14" s="23">
        <v>15</v>
      </c>
      <c r="L14" s="23">
        <v>807.9</v>
      </c>
      <c r="M14" s="32">
        <v>369.6</v>
      </c>
      <c r="N14" s="32">
        <v>549.8</v>
      </c>
      <c r="O14" s="32">
        <v>1107</v>
      </c>
      <c r="P14" s="32">
        <v>144</v>
      </c>
      <c r="Q14" s="32" t="s">
        <v>0</v>
      </c>
      <c r="R14" s="54" t="s">
        <v>0</v>
      </c>
    </row>
    <row r="15" spans="2:18" ht="15" customHeight="1">
      <c r="B15" s="8" t="s">
        <v>47</v>
      </c>
      <c r="C15" s="5" t="s">
        <v>0</v>
      </c>
      <c r="D15" s="5">
        <v>5</v>
      </c>
      <c r="E15" s="5">
        <v>57</v>
      </c>
      <c r="F15" s="5">
        <v>76.6</v>
      </c>
      <c r="G15" s="5">
        <v>34</v>
      </c>
      <c r="H15" s="10">
        <v>78</v>
      </c>
      <c r="I15" s="15">
        <v>39.6</v>
      </c>
      <c r="J15" s="15">
        <v>39.3</v>
      </c>
      <c r="K15" s="23">
        <v>34</v>
      </c>
      <c r="L15" s="23">
        <v>56.1</v>
      </c>
      <c r="M15" s="32">
        <v>41.9</v>
      </c>
      <c r="N15" s="32">
        <v>93.4</v>
      </c>
      <c r="O15" s="32">
        <v>66</v>
      </c>
      <c r="P15" s="32" t="s">
        <v>0</v>
      </c>
      <c r="Q15" s="32" t="s">
        <v>0</v>
      </c>
      <c r="R15" s="54" t="s">
        <v>0</v>
      </c>
    </row>
    <row r="16" spans="2:18" ht="15" customHeight="1">
      <c r="B16" s="8" t="s">
        <v>50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10">
        <v>7</v>
      </c>
      <c r="I16" s="15" t="s">
        <v>0</v>
      </c>
      <c r="J16" s="15"/>
      <c r="K16" s="23" t="s">
        <v>0</v>
      </c>
      <c r="L16" s="23" t="s">
        <v>0</v>
      </c>
      <c r="M16" s="32">
        <v>10.2</v>
      </c>
      <c r="N16" s="32" t="s">
        <v>0</v>
      </c>
      <c r="O16" s="32">
        <v>13</v>
      </c>
      <c r="P16" s="32" t="s">
        <v>0</v>
      </c>
      <c r="Q16" s="32" t="s">
        <v>0</v>
      </c>
      <c r="R16" s="54" t="s">
        <v>0</v>
      </c>
    </row>
    <row r="17" spans="2:18" ht="15" customHeight="1">
      <c r="B17" s="9" t="s">
        <v>61</v>
      </c>
      <c r="C17" s="2">
        <f>SUM(C18:C21)</f>
        <v>57.4</v>
      </c>
      <c r="D17" s="2">
        <f aca="true" t="shared" si="2" ref="D17:R17">SUM(D18:D21)</f>
        <v>13</v>
      </c>
      <c r="E17" s="2">
        <f t="shared" si="2"/>
        <v>371</v>
      </c>
      <c r="F17" s="2">
        <f t="shared" si="2"/>
        <v>298.1</v>
      </c>
      <c r="G17" s="2">
        <f t="shared" si="2"/>
        <v>138.6</v>
      </c>
      <c r="H17" s="2">
        <f t="shared" si="2"/>
        <v>146</v>
      </c>
      <c r="I17" s="2">
        <f t="shared" si="2"/>
        <v>292.2</v>
      </c>
      <c r="J17" s="2">
        <f t="shared" si="2"/>
        <v>218.2</v>
      </c>
      <c r="K17" s="2">
        <f t="shared" si="2"/>
        <v>211</v>
      </c>
      <c r="L17" s="2">
        <f t="shared" si="2"/>
        <v>136.8</v>
      </c>
      <c r="M17" s="2">
        <f t="shared" si="2"/>
        <v>4232</v>
      </c>
      <c r="N17" s="2">
        <f t="shared" si="2"/>
        <v>238.3</v>
      </c>
      <c r="O17" s="2">
        <f t="shared" si="2"/>
        <v>784</v>
      </c>
      <c r="P17" s="2">
        <f t="shared" si="2"/>
        <v>609</v>
      </c>
      <c r="Q17" s="2">
        <f t="shared" si="2"/>
        <v>146</v>
      </c>
      <c r="R17" s="55">
        <f t="shared" si="2"/>
        <v>98</v>
      </c>
    </row>
    <row r="18" spans="2:18" ht="15" customHeight="1">
      <c r="B18" s="8" t="s">
        <v>4</v>
      </c>
      <c r="C18" s="3" t="s">
        <v>0</v>
      </c>
      <c r="D18" s="3">
        <v>13</v>
      </c>
      <c r="E18" s="3">
        <v>108</v>
      </c>
      <c r="F18" s="3">
        <v>227.1</v>
      </c>
      <c r="G18" s="3">
        <v>108.6</v>
      </c>
      <c r="H18" s="10">
        <v>107</v>
      </c>
      <c r="I18" s="15">
        <v>151.6</v>
      </c>
      <c r="J18" s="15">
        <v>122.1</v>
      </c>
      <c r="K18" s="23">
        <v>169</v>
      </c>
      <c r="L18" s="23" t="s">
        <v>0</v>
      </c>
      <c r="M18" s="32" t="s">
        <v>0</v>
      </c>
      <c r="N18" s="32" t="s">
        <v>0</v>
      </c>
      <c r="O18" s="32">
        <v>89</v>
      </c>
      <c r="P18" s="32" t="s">
        <v>0</v>
      </c>
      <c r="Q18" s="32" t="s">
        <v>0</v>
      </c>
      <c r="R18" s="54" t="s">
        <v>0</v>
      </c>
    </row>
    <row r="19" spans="2:18" ht="15" customHeight="1">
      <c r="B19" s="8" t="s">
        <v>11</v>
      </c>
      <c r="C19" s="3" t="s">
        <v>0</v>
      </c>
      <c r="D19" s="3" t="s">
        <v>0</v>
      </c>
      <c r="E19" s="3">
        <v>1</v>
      </c>
      <c r="F19" s="3" t="s">
        <v>0</v>
      </c>
      <c r="G19" s="3" t="s">
        <v>0</v>
      </c>
      <c r="H19" s="10" t="s">
        <v>0</v>
      </c>
      <c r="I19" s="15" t="s">
        <v>0</v>
      </c>
      <c r="J19" s="15">
        <v>52.6</v>
      </c>
      <c r="K19" s="23" t="s">
        <v>0</v>
      </c>
      <c r="L19" s="23" t="s">
        <v>0</v>
      </c>
      <c r="M19" s="32" t="s">
        <v>0</v>
      </c>
      <c r="N19" s="32" t="s">
        <v>0</v>
      </c>
      <c r="O19" s="32" t="s">
        <v>0</v>
      </c>
      <c r="P19" s="32" t="s">
        <v>0</v>
      </c>
      <c r="Q19" s="32" t="s">
        <v>0</v>
      </c>
      <c r="R19" s="54" t="s">
        <v>0</v>
      </c>
    </row>
    <row r="20" spans="2:18" ht="15" customHeight="1">
      <c r="B20" s="8" t="s">
        <v>56</v>
      </c>
      <c r="C20" s="3">
        <v>24.1</v>
      </c>
      <c r="D20" s="3" t="s">
        <v>0</v>
      </c>
      <c r="E20" s="3">
        <v>36</v>
      </c>
      <c r="F20" s="3">
        <v>44.9</v>
      </c>
      <c r="G20" s="3">
        <v>8.9</v>
      </c>
      <c r="H20" s="10" t="s">
        <v>0</v>
      </c>
      <c r="I20" s="15">
        <v>46</v>
      </c>
      <c r="J20" s="15">
        <v>39.2</v>
      </c>
      <c r="K20" s="23">
        <v>24</v>
      </c>
      <c r="L20" s="23">
        <v>8</v>
      </c>
      <c r="M20" s="32">
        <v>1</v>
      </c>
      <c r="N20" s="32">
        <v>5.9</v>
      </c>
      <c r="O20" s="32">
        <v>32</v>
      </c>
      <c r="P20" s="32">
        <v>301</v>
      </c>
      <c r="Q20" s="32">
        <v>50</v>
      </c>
      <c r="R20" s="54" t="s">
        <v>0</v>
      </c>
    </row>
    <row r="21" spans="2:18" ht="15" customHeight="1">
      <c r="B21" s="8" t="s">
        <v>10</v>
      </c>
      <c r="C21" s="3">
        <v>33.3</v>
      </c>
      <c r="D21" s="3" t="s">
        <v>0</v>
      </c>
      <c r="E21" s="3">
        <v>226</v>
      </c>
      <c r="F21" s="3">
        <v>26.1</v>
      </c>
      <c r="G21" s="3">
        <v>21.1</v>
      </c>
      <c r="H21" s="10">
        <v>39</v>
      </c>
      <c r="I21" s="15">
        <v>94.6</v>
      </c>
      <c r="J21" s="15">
        <v>4.3</v>
      </c>
      <c r="K21" s="23">
        <v>18</v>
      </c>
      <c r="L21" s="23">
        <v>128.8</v>
      </c>
      <c r="M21" s="32">
        <v>4231</v>
      </c>
      <c r="N21" s="32">
        <v>232.4</v>
      </c>
      <c r="O21" s="32">
        <v>663</v>
      </c>
      <c r="P21" s="32">
        <v>308</v>
      </c>
      <c r="Q21" s="32">
        <v>96</v>
      </c>
      <c r="R21" s="54">
        <v>98</v>
      </c>
    </row>
    <row r="22" spans="2:18" ht="15" customHeight="1">
      <c r="B22" s="11" t="s">
        <v>63</v>
      </c>
      <c r="C22" s="4">
        <f>SUM(C24:C29)</f>
        <v>44.5</v>
      </c>
      <c r="D22" s="4">
        <f aca="true" t="shared" si="3" ref="D22:R22">SUM(D24:D29)</f>
        <v>46</v>
      </c>
      <c r="E22" s="4">
        <f t="shared" si="3"/>
        <v>1</v>
      </c>
      <c r="F22" s="4">
        <f t="shared" si="3"/>
        <v>104</v>
      </c>
      <c r="G22" s="4">
        <f t="shared" si="3"/>
        <v>28.799999999999997</v>
      </c>
      <c r="H22" s="4">
        <f t="shared" si="3"/>
        <v>6</v>
      </c>
      <c r="I22" s="4">
        <f t="shared" si="3"/>
        <v>31.9</v>
      </c>
      <c r="J22" s="40" t="s">
        <v>0</v>
      </c>
      <c r="K22" s="4">
        <f t="shared" si="3"/>
        <v>2</v>
      </c>
      <c r="L22" s="4">
        <f t="shared" si="3"/>
        <v>6.6</v>
      </c>
      <c r="M22" s="4">
        <f t="shared" si="3"/>
        <v>33</v>
      </c>
      <c r="N22" s="4">
        <f t="shared" si="3"/>
        <v>695.3</v>
      </c>
      <c r="O22" s="4">
        <f t="shared" si="3"/>
        <v>21</v>
      </c>
      <c r="P22" s="40" t="s">
        <v>0</v>
      </c>
      <c r="Q22" s="4">
        <f t="shared" si="3"/>
        <v>3672</v>
      </c>
      <c r="R22" s="58">
        <f t="shared" si="3"/>
        <v>321</v>
      </c>
    </row>
    <row r="23" spans="2:18" ht="15" customHeight="1">
      <c r="B23" s="50" t="s">
        <v>73</v>
      </c>
      <c r="C23" s="5" t="s">
        <v>74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  <c r="P23" s="5" t="s">
        <v>74</v>
      </c>
      <c r="Q23" s="5" t="s">
        <v>74</v>
      </c>
      <c r="R23" s="56" t="s">
        <v>74</v>
      </c>
    </row>
    <row r="24" spans="2:18" ht="15" customHeight="1">
      <c r="B24" s="8" t="s">
        <v>55</v>
      </c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5" t="s">
        <v>0</v>
      </c>
      <c r="N24" s="32">
        <v>663.9</v>
      </c>
      <c r="O24" s="32" t="s">
        <v>0</v>
      </c>
      <c r="P24" s="32" t="s">
        <v>0</v>
      </c>
      <c r="Q24" s="32">
        <v>2737</v>
      </c>
      <c r="R24" s="54" t="s">
        <v>0</v>
      </c>
    </row>
    <row r="25" spans="2:18" ht="15" customHeight="1">
      <c r="B25" s="8" t="s">
        <v>41</v>
      </c>
      <c r="C25" s="5">
        <v>5.7</v>
      </c>
      <c r="D25" s="5">
        <v>45</v>
      </c>
      <c r="E25" s="5" t="s">
        <v>0</v>
      </c>
      <c r="F25" s="5">
        <v>22.1</v>
      </c>
      <c r="G25" s="5" t="s">
        <v>0</v>
      </c>
      <c r="H25" s="10"/>
      <c r="I25" s="15" t="s">
        <v>0</v>
      </c>
      <c r="J25" s="15" t="s">
        <v>0</v>
      </c>
      <c r="K25" s="23" t="s">
        <v>0</v>
      </c>
      <c r="L25" s="23" t="s">
        <v>0</v>
      </c>
      <c r="M25" s="32" t="s">
        <v>0</v>
      </c>
      <c r="N25" s="32" t="s">
        <v>0</v>
      </c>
      <c r="O25" s="32" t="s">
        <v>0</v>
      </c>
      <c r="P25" s="32" t="s">
        <v>0</v>
      </c>
      <c r="Q25" s="32">
        <v>20</v>
      </c>
      <c r="R25" s="54" t="s">
        <v>0</v>
      </c>
    </row>
    <row r="26" spans="2:18" ht="15" customHeight="1">
      <c r="B26" s="8" t="s">
        <v>75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32">
        <v>2</v>
      </c>
      <c r="R26" s="54" t="s">
        <v>0</v>
      </c>
    </row>
    <row r="27" spans="2:18" ht="15" customHeight="1">
      <c r="B27" s="8" t="s">
        <v>40</v>
      </c>
      <c r="C27" s="5" t="s">
        <v>0</v>
      </c>
      <c r="D27" s="5" t="s">
        <v>0</v>
      </c>
      <c r="E27" s="5" t="s">
        <v>0</v>
      </c>
      <c r="F27" s="5">
        <v>5.1</v>
      </c>
      <c r="G27" s="5">
        <v>4.6</v>
      </c>
      <c r="H27" s="10" t="s">
        <v>0</v>
      </c>
      <c r="I27" s="15" t="s">
        <v>0</v>
      </c>
      <c r="J27" s="15" t="s">
        <v>0</v>
      </c>
      <c r="K27" s="23" t="s">
        <v>0</v>
      </c>
      <c r="L27" s="23" t="s">
        <v>0</v>
      </c>
      <c r="M27" s="32">
        <v>1</v>
      </c>
      <c r="N27" s="32">
        <v>3</v>
      </c>
      <c r="O27" s="32" t="s">
        <v>0</v>
      </c>
      <c r="P27" s="32" t="s">
        <v>0</v>
      </c>
      <c r="Q27" s="32">
        <v>913</v>
      </c>
      <c r="R27" s="54" t="s">
        <v>0</v>
      </c>
    </row>
    <row r="28" spans="2:18" ht="15" customHeight="1">
      <c r="B28" s="8" t="s">
        <v>43</v>
      </c>
      <c r="C28" s="5">
        <v>34.4</v>
      </c>
      <c r="D28" s="5" t="s">
        <v>0</v>
      </c>
      <c r="E28" s="5">
        <v>4</v>
      </c>
      <c r="F28" s="5" t="s">
        <v>0</v>
      </c>
      <c r="G28" s="5" t="s">
        <v>0</v>
      </c>
      <c r="H28" s="10">
        <v>1</v>
      </c>
      <c r="I28" s="15" t="s">
        <v>0</v>
      </c>
      <c r="J28" s="15" t="s">
        <v>0</v>
      </c>
      <c r="K28" s="23"/>
      <c r="L28" s="23" t="s">
        <v>0</v>
      </c>
      <c r="M28" s="32" t="s">
        <v>0</v>
      </c>
      <c r="N28" s="32" t="s">
        <v>0</v>
      </c>
      <c r="O28" s="32" t="s">
        <v>0</v>
      </c>
      <c r="P28" s="32" t="s">
        <v>0</v>
      </c>
      <c r="Q28" s="32" t="s">
        <v>0</v>
      </c>
      <c r="R28" s="54" t="s">
        <v>0</v>
      </c>
    </row>
    <row r="29" spans="2:18" ht="15" customHeight="1">
      <c r="B29" s="8" t="s">
        <v>42</v>
      </c>
      <c r="C29" s="5">
        <v>4.4</v>
      </c>
      <c r="D29" s="5">
        <v>1</v>
      </c>
      <c r="E29" s="5">
        <v>-3</v>
      </c>
      <c r="F29" s="5">
        <v>76.8</v>
      </c>
      <c r="G29" s="5">
        <v>24.2</v>
      </c>
      <c r="H29" s="10">
        <v>5</v>
      </c>
      <c r="I29" s="15">
        <v>31.9</v>
      </c>
      <c r="J29" s="15" t="s">
        <v>0</v>
      </c>
      <c r="K29" s="23">
        <v>2</v>
      </c>
      <c r="L29" s="23">
        <v>6.6</v>
      </c>
      <c r="M29" s="32">
        <v>32</v>
      </c>
      <c r="N29" s="32">
        <v>28.4</v>
      </c>
      <c r="O29" s="32">
        <v>21</v>
      </c>
      <c r="P29" s="32" t="s">
        <v>0</v>
      </c>
      <c r="Q29" s="32" t="s">
        <v>0</v>
      </c>
      <c r="R29" s="54">
        <v>321</v>
      </c>
    </row>
    <row r="30" spans="2:18" ht="15" customHeight="1">
      <c r="B30" s="36" t="s">
        <v>62</v>
      </c>
      <c r="C30" s="2">
        <f>SUM(C31:C35)</f>
        <v>49.099999999999994</v>
      </c>
      <c r="D30" s="2">
        <f aca="true" t="shared" si="4" ref="D30:R30">SUM(D31:D35)</f>
        <v>43</v>
      </c>
      <c r="E30" s="2">
        <f t="shared" si="4"/>
        <v>80</v>
      </c>
      <c r="F30" s="2">
        <f t="shared" si="4"/>
        <v>446.5</v>
      </c>
      <c r="G30" s="2">
        <f t="shared" si="4"/>
        <v>102.9</v>
      </c>
      <c r="H30" s="2">
        <f t="shared" si="4"/>
        <v>9</v>
      </c>
      <c r="I30" s="2">
        <f t="shared" si="4"/>
        <v>238.3</v>
      </c>
      <c r="J30" s="2">
        <f t="shared" si="4"/>
        <v>1106.1000000000001</v>
      </c>
      <c r="K30" s="2">
        <f t="shared" si="4"/>
        <v>3</v>
      </c>
      <c r="L30" s="2">
        <f t="shared" si="4"/>
        <v>0.4</v>
      </c>
      <c r="M30" s="2">
        <f t="shared" si="4"/>
        <v>144</v>
      </c>
      <c r="N30" s="2">
        <f t="shared" si="4"/>
        <v>1.6</v>
      </c>
      <c r="O30" s="2">
        <f t="shared" si="4"/>
        <v>14</v>
      </c>
      <c r="P30" s="2">
        <f t="shared" si="4"/>
        <v>6398</v>
      </c>
      <c r="Q30" s="2">
        <f t="shared" si="4"/>
        <v>674</v>
      </c>
      <c r="R30" s="55">
        <f t="shared" si="4"/>
        <v>97</v>
      </c>
    </row>
    <row r="31" spans="2:18" ht="15" customHeight="1">
      <c r="B31" s="8" t="s">
        <v>6</v>
      </c>
      <c r="C31" s="3" t="s">
        <v>0</v>
      </c>
      <c r="D31" s="3" t="s">
        <v>0</v>
      </c>
      <c r="E31" s="3" t="s">
        <v>0</v>
      </c>
      <c r="F31" s="3" t="s">
        <v>0</v>
      </c>
      <c r="G31" s="3" t="s">
        <v>0</v>
      </c>
      <c r="H31" s="10" t="s">
        <v>0</v>
      </c>
      <c r="I31" s="15">
        <v>238.3</v>
      </c>
      <c r="J31" s="15" t="s">
        <v>0</v>
      </c>
      <c r="K31" s="23">
        <v>1</v>
      </c>
      <c r="L31" s="23" t="s">
        <v>0</v>
      </c>
      <c r="M31" s="32" t="s">
        <v>0</v>
      </c>
      <c r="N31" s="32" t="s">
        <v>0</v>
      </c>
      <c r="O31" s="32" t="s">
        <v>0</v>
      </c>
      <c r="P31" s="32">
        <v>4379</v>
      </c>
      <c r="Q31" s="32" t="s">
        <v>0</v>
      </c>
      <c r="R31" s="54" t="s">
        <v>0</v>
      </c>
    </row>
    <row r="32" spans="2:18" ht="15" customHeight="1">
      <c r="B32" s="8" t="s">
        <v>9</v>
      </c>
      <c r="C32" s="3">
        <v>7.8</v>
      </c>
      <c r="D32" s="3" t="s">
        <v>0</v>
      </c>
      <c r="E32" s="3" t="s">
        <v>0</v>
      </c>
      <c r="F32" s="3" t="s">
        <v>0</v>
      </c>
      <c r="G32" s="3">
        <v>55.7</v>
      </c>
      <c r="H32" s="10" t="s">
        <v>0</v>
      </c>
      <c r="I32" s="15" t="s">
        <v>0</v>
      </c>
      <c r="J32" s="15">
        <v>15.4</v>
      </c>
      <c r="K32" s="23">
        <v>2</v>
      </c>
      <c r="L32" s="23">
        <v>0.2</v>
      </c>
      <c r="M32" s="34" t="s">
        <v>0</v>
      </c>
      <c r="N32" s="34" t="s">
        <v>0</v>
      </c>
      <c r="O32" s="34" t="s">
        <v>0</v>
      </c>
      <c r="P32" s="34" t="s">
        <v>0</v>
      </c>
      <c r="Q32" s="34" t="s">
        <v>0</v>
      </c>
      <c r="R32" s="57" t="s">
        <v>0</v>
      </c>
    </row>
    <row r="33" spans="2:18" ht="15" customHeight="1">
      <c r="B33" s="8" t="s">
        <v>5</v>
      </c>
      <c r="C33" s="3" t="s">
        <v>0</v>
      </c>
      <c r="D33" s="3" t="s">
        <v>0</v>
      </c>
      <c r="E33" s="3">
        <v>80</v>
      </c>
      <c r="F33" s="3" t="s">
        <v>0</v>
      </c>
      <c r="G33" s="3" t="s">
        <v>0</v>
      </c>
      <c r="H33" s="10" t="s">
        <v>0</v>
      </c>
      <c r="I33" s="15" t="s">
        <v>0</v>
      </c>
      <c r="J33" s="15" t="s">
        <v>0</v>
      </c>
      <c r="K33" s="23" t="s">
        <v>0</v>
      </c>
      <c r="L33" s="23" t="s">
        <v>0</v>
      </c>
      <c r="M33" s="32" t="s">
        <v>0</v>
      </c>
      <c r="N33" s="32">
        <v>1.6</v>
      </c>
      <c r="O33" s="32" t="s">
        <v>0</v>
      </c>
      <c r="P33" s="32" t="s">
        <v>0</v>
      </c>
      <c r="Q33" s="32" t="s">
        <v>0</v>
      </c>
      <c r="R33" s="54" t="s">
        <v>0</v>
      </c>
    </row>
    <row r="34" spans="2:18" ht="15" customHeight="1">
      <c r="B34" s="8" t="s">
        <v>8</v>
      </c>
      <c r="C34" s="3">
        <v>41.3</v>
      </c>
      <c r="D34" s="3">
        <v>29</v>
      </c>
      <c r="E34" s="3" t="s">
        <v>0</v>
      </c>
      <c r="F34" s="3">
        <v>446.5</v>
      </c>
      <c r="G34" s="3">
        <v>0.1</v>
      </c>
      <c r="H34" s="10">
        <v>2</v>
      </c>
      <c r="I34" s="15" t="s">
        <v>0</v>
      </c>
      <c r="J34" s="15">
        <v>1090.7</v>
      </c>
      <c r="K34" s="23" t="s">
        <v>0</v>
      </c>
      <c r="L34" s="23" t="s">
        <v>0</v>
      </c>
      <c r="M34" s="32">
        <v>7</v>
      </c>
      <c r="N34" s="32" t="s">
        <v>0</v>
      </c>
      <c r="O34" s="32">
        <v>14</v>
      </c>
      <c r="P34" s="32">
        <v>1660</v>
      </c>
      <c r="Q34" s="32">
        <v>674</v>
      </c>
      <c r="R34" s="54">
        <v>97</v>
      </c>
    </row>
    <row r="35" spans="2:18" ht="15" customHeight="1">
      <c r="B35" s="8" t="s">
        <v>7</v>
      </c>
      <c r="C35" s="3" t="s">
        <v>0</v>
      </c>
      <c r="D35" s="3">
        <v>14</v>
      </c>
      <c r="E35" s="3" t="s">
        <v>0</v>
      </c>
      <c r="F35" s="3" t="s">
        <v>0</v>
      </c>
      <c r="G35" s="3">
        <v>47.1</v>
      </c>
      <c r="H35" s="10">
        <v>7</v>
      </c>
      <c r="I35" s="15" t="s">
        <v>0</v>
      </c>
      <c r="J35" s="15" t="s">
        <v>0</v>
      </c>
      <c r="K35" s="23" t="s">
        <v>0</v>
      </c>
      <c r="L35" s="23">
        <v>0.2</v>
      </c>
      <c r="M35" s="32">
        <v>137</v>
      </c>
      <c r="N35" s="32" t="s">
        <v>0</v>
      </c>
      <c r="O35" s="32" t="s">
        <v>0</v>
      </c>
      <c r="P35" s="32">
        <v>359</v>
      </c>
      <c r="Q35" s="32" t="s">
        <v>0</v>
      </c>
      <c r="R35" s="54" t="s">
        <v>0</v>
      </c>
    </row>
    <row r="36" spans="2:18" ht="15" customHeight="1">
      <c r="B36" s="9" t="s">
        <v>52</v>
      </c>
      <c r="C36" s="2">
        <f aca="true" t="shared" si="5" ref="C36:J36">SUM(C37:C41)</f>
        <v>110</v>
      </c>
      <c r="D36" s="2">
        <f t="shared" si="5"/>
        <v>32</v>
      </c>
      <c r="E36" s="2">
        <f t="shared" si="5"/>
        <v>259</v>
      </c>
      <c r="F36" s="2">
        <f t="shared" si="5"/>
        <v>534.7</v>
      </c>
      <c r="G36" s="2">
        <f t="shared" si="5"/>
        <v>232.69999999999996</v>
      </c>
      <c r="H36" s="2">
        <f t="shared" si="5"/>
        <v>271</v>
      </c>
      <c r="I36" s="17">
        <f t="shared" si="5"/>
        <v>572</v>
      </c>
      <c r="J36" s="16">
        <f t="shared" si="5"/>
        <v>499.09999999999997</v>
      </c>
      <c r="K36" s="22">
        <v>2902</v>
      </c>
      <c r="L36" s="22">
        <f>SUM(L37:L41)</f>
        <v>1678.9</v>
      </c>
      <c r="M36" s="33">
        <f>SUM(M37:M41)</f>
        <v>1542.8999999999999</v>
      </c>
      <c r="N36" s="33">
        <f>SUM(N37:N41)</f>
        <v>1548.8999999999999</v>
      </c>
      <c r="O36" s="33">
        <v>7449</v>
      </c>
      <c r="P36" s="33">
        <f>SUM(P37:P41)</f>
        <v>11797</v>
      </c>
      <c r="Q36" s="33">
        <f>SUM(Q37:Q41)</f>
        <v>11758</v>
      </c>
      <c r="R36" s="52">
        <f>SUM(R37:R41)</f>
        <v>2953</v>
      </c>
    </row>
    <row r="37" spans="2:18" ht="15" customHeight="1">
      <c r="B37" s="8" t="s">
        <v>22</v>
      </c>
      <c r="C37" s="3">
        <v>40.7</v>
      </c>
      <c r="D37" s="3">
        <v>24</v>
      </c>
      <c r="E37" s="3">
        <v>139</v>
      </c>
      <c r="F37" s="3">
        <v>257.6</v>
      </c>
      <c r="G37" s="3">
        <v>71.1</v>
      </c>
      <c r="H37" s="10">
        <v>188</v>
      </c>
      <c r="I37" s="15">
        <v>207.4</v>
      </c>
      <c r="J37" s="15">
        <v>84.6</v>
      </c>
      <c r="K37" s="23">
        <v>346</v>
      </c>
      <c r="L37" s="23">
        <v>1594.5</v>
      </c>
      <c r="M37" s="32">
        <v>1031.1</v>
      </c>
      <c r="N37" s="32">
        <v>708.3</v>
      </c>
      <c r="O37" s="32">
        <v>2062</v>
      </c>
      <c r="P37" s="32">
        <v>89</v>
      </c>
      <c r="Q37" s="32">
        <v>59</v>
      </c>
      <c r="R37" s="30">
        <v>55</v>
      </c>
    </row>
    <row r="38" spans="2:18" ht="15" customHeight="1">
      <c r="B38" s="8" t="s">
        <v>23</v>
      </c>
      <c r="C38" s="3">
        <v>15</v>
      </c>
      <c r="D38" s="3" t="s">
        <v>0</v>
      </c>
      <c r="E38" s="3">
        <v>46</v>
      </c>
      <c r="F38" s="3">
        <v>28.6</v>
      </c>
      <c r="G38" s="3">
        <v>17.6</v>
      </c>
      <c r="H38" s="10">
        <v>32</v>
      </c>
      <c r="I38" s="15">
        <v>50.9</v>
      </c>
      <c r="J38" s="15">
        <v>133</v>
      </c>
      <c r="K38" s="23">
        <v>24</v>
      </c>
      <c r="L38" s="23">
        <v>35.4</v>
      </c>
      <c r="M38" s="32">
        <v>18.2</v>
      </c>
      <c r="N38" s="32">
        <v>45.9</v>
      </c>
      <c r="O38" s="32">
        <v>19</v>
      </c>
      <c r="P38" s="32">
        <v>1643</v>
      </c>
      <c r="Q38" s="32">
        <v>473</v>
      </c>
      <c r="R38" s="30">
        <v>62</v>
      </c>
    </row>
    <row r="39" spans="2:18" ht="15" customHeight="1">
      <c r="B39" s="8" t="s">
        <v>21</v>
      </c>
      <c r="C39" s="3">
        <v>44</v>
      </c>
      <c r="D39" s="3">
        <v>1</v>
      </c>
      <c r="E39" s="3">
        <v>29</v>
      </c>
      <c r="F39" s="3">
        <v>181</v>
      </c>
      <c r="G39" s="3">
        <v>56.2</v>
      </c>
      <c r="H39" s="10">
        <v>36</v>
      </c>
      <c r="I39" s="15">
        <v>307.7</v>
      </c>
      <c r="J39" s="15">
        <v>23.4</v>
      </c>
      <c r="K39" s="23">
        <v>4</v>
      </c>
      <c r="L39" s="23">
        <v>4.9</v>
      </c>
      <c r="M39" s="32">
        <v>456.9</v>
      </c>
      <c r="N39" s="32">
        <v>68.8</v>
      </c>
      <c r="O39" s="32">
        <v>36</v>
      </c>
      <c r="P39" s="32">
        <v>195</v>
      </c>
      <c r="Q39" s="32">
        <v>60</v>
      </c>
      <c r="R39" s="30" t="s">
        <v>0</v>
      </c>
    </row>
    <row r="40" spans="2:18" ht="15" customHeight="1">
      <c r="B40" s="8" t="s">
        <v>25</v>
      </c>
      <c r="C40" s="3" t="s">
        <v>0</v>
      </c>
      <c r="D40" s="3" t="s">
        <v>0</v>
      </c>
      <c r="E40" s="3" t="s">
        <v>0</v>
      </c>
      <c r="F40" s="3">
        <v>25.7</v>
      </c>
      <c r="G40" s="3">
        <v>8.7</v>
      </c>
      <c r="H40" s="10">
        <v>9</v>
      </c>
      <c r="I40" s="15" t="s">
        <v>0</v>
      </c>
      <c r="J40" s="15">
        <v>50.4</v>
      </c>
      <c r="K40" s="23" t="s">
        <v>0</v>
      </c>
      <c r="L40" s="23">
        <v>0.5</v>
      </c>
      <c r="M40" s="32" t="s">
        <v>0</v>
      </c>
      <c r="N40" s="32" t="s">
        <v>0</v>
      </c>
      <c r="O40" s="32" t="s">
        <v>0</v>
      </c>
      <c r="P40" s="32" t="s">
        <v>0</v>
      </c>
      <c r="Q40" s="32" t="s">
        <v>0</v>
      </c>
      <c r="R40" s="30" t="s">
        <v>0</v>
      </c>
    </row>
    <row r="41" spans="2:18" ht="15" customHeight="1">
      <c r="B41" s="8" t="s">
        <v>24</v>
      </c>
      <c r="C41" s="3">
        <v>10.3</v>
      </c>
      <c r="D41" s="3">
        <v>7</v>
      </c>
      <c r="E41" s="3">
        <v>45</v>
      </c>
      <c r="F41" s="3">
        <v>41.8</v>
      </c>
      <c r="G41" s="3">
        <v>79.1</v>
      </c>
      <c r="H41" s="10">
        <v>6</v>
      </c>
      <c r="I41" s="15">
        <v>6</v>
      </c>
      <c r="J41" s="15">
        <v>207.7</v>
      </c>
      <c r="K41" s="23">
        <v>2528</v>
      </c>
      <c r="L41" s="23">
        <v>43.6</v>
      </c>
      <c r="M41" s="32">
        <v>36.7</v>
      </c>
      <c r="N41" s="32">
        <v>725.9</v>
      </c>
      <c r="O41" s="32">
        <v>5332</v>
      </c>
      <c r="P41" s="32">
        <v>9870</v>
      </c>
      <c r="Q41" s="32">
        <v>11166</v>
      </c>
      <c r="R41" s="54">
        <v>2836</v>
      </c>
    </row>
    <row r="42" spans="2:18" ht="15" customHeight="1">
      <c r="B42" s="9" t="s">
        <v>66</v>
      </c>
      <c r="C42" s="2">
        <f aca="true" t="shared" si="6" ref="C42:J42">SUM(C43:C48)</f>
        <v>16.3</v>
      </c>
      <c r="D42" s="2">
        <f t="shared" si="6"/>
        <v>7</v>
      </c>
      <c r="E42" s="2">
        <f t="shared" si="6"/>
        <v>91</v>
      </c>
      <c r="F42" s="2">
        <f t="shared" si="6"/>
        <v>46.9</v>
      </c>
      <c r="G42" s="2">
        <f t="shared" si="6"/>
        <v>182</v>
      </c>
      <c r="H42" s="2">
        <f t="shared" si="6"/>
        <v>22</v>
      </c>
      <c r="I42" s="17">
        <f t="shared" si="6"/>
        <v>104.9</v>
      </c>
      <c r="J42" s="16">
        <f t="shared" si="6"/>
        <v>332.2</v>
      </c>
      <c r="K42" s="22">
        <v>274</v>
      </c>
      <c r="L42" s="22">
        <f>SUM(L43:L48)</f>
        <v>310.3</v>
      </c>
      <c r="M42" s="33">
        <f>SUM(M43:M48)</f>
        <v>40</v>
      </c>
      <c r="N42" s="33">
        <f>SUM(N43:N48)</f>
        <v>451.1</v>
      </c>
      <c r="O42" s="33">
        <v>284</v>
      </c>
      <c r="P42" s="33">
        <v>559</v>
      </c>
      <c r="Q42" s="33">
        <v>392</v>
      </c>
      <c r="R42" s="52">
        <f>R45+R46</f>
        <v>77</v>
      </c>
    </row>
    <row r="43" spans="2:18" ht="15" customHeight="1">
      <c r="B43" s="8" t="s">
        <v>17</v>
      </c>
      <c r="C43" s="3" t="s">
        <v>0</v>
      </c>
      <c r="D43" s="3" t="s">
        <v>0</v>
      </c>
      <c r="E43" s="3">
        <v>1</v>
      </c>
      <c r="F43" s="3">
        <v>3.9</v>
      </c>
      <c r="G43" s="3" t="s">
        <v>0</v>
      </c>
      <c r="H43" s="10" t="s">
        <v>0</v>
      </c>
      <c r="I43" s="15" t="s">
        <v>0</v>
      </c>
      <c r="J43" s="15" t="s">
        <v>0</v>
      </c>
      <c r="K43" s="23">
        <v>3</v>
      </c>
      <c r="L43" s="23">
        <v>117</v>
      </c>
      <c r="M43" s="32">
        <v>1</v>
      </c>
      <c r="N43" s="32">
        <v>31.3</v>
      </c>
      <c r="O43" s="32" t="s">
        <v>0</v>
      </c>
      <c r="P43" s="32" t="s">
        <v>0</v>
      </c>
      <c r="Q43" s="32" t="s">
        <v>0</v>
      </c>
      <c r="R43" s="54" t="s">
        <v>0</v>
      </c>
    </row>
    <row r="44" spans="2:18" ht="15" customHeight="1">
      <c r="B44" s="8" t="s">
        <v>20</v>
      </c>
      <c r="C44" s="3">
        <v>13</v>
      </c>
      <c r="D44" s="3" t="s">
        <v>0</v>
      </c>
      <c r="E44" s="3" t="s">
        <v>0</v>
      </c>
      <c r="F44" s="3" t="s">
        <v>0</v>
      </c>
      <c r="G44" s="3">
        <v>154</v>
      </c>
      <c r="H44" s="10">
        <v>9</v>
      </c>
      <c r="I44" s="15">
        <v>97.4</v>
      </c>
      <c r="J44" s="15">
        <v>273.2</v>
      </c>
      <c r="K44" s="23">
        <v>230</v>
      </c>
      <c r="L44" s="23">
        <v>131.9</v>
      </c>
      <c r="M44" s="32" t="s">
        <v>0</v>
      </c>
      <c r="N44" s="32" t="s">
        <v>0</v>
      </c>
      <c r="O44" s="32" t="s">
        <v>0</v>
      </c>
      <c r="P44" s="32" t="s">
        <v>0</v>
      </c>
      <c r="Q44" s="32" t="s">
        <v>0</v>
      </c>
      <c r="R44" s="54" t="s">
        <v>0</v>
      </c>
    </row>
    <row r="45" spans="2:18" ht="15" customHeight="1">
      <c r="B45" s="8" t="s">
        <v>76</v>
      </c>
      <c r="C45" s="3" t="s">
        <v>0</v>
      </c>
      <c r="D45" s="3" t="s">
        <v>0</v>
      </c>
      <c r="E45" s="3" t="s">
        <v>0</v>
      </c>
      <c r="F45" s="3" t="s">
        <v>0</v>
      </c>
      <c r="G45" s="3" t="s">
        <v>0</v>
      </c>
      <c r="H45" s="3" t="s">
        <v>0</v>
      </c>
      <c r="I45" s="3" t="s">
        <v>0</v>
      </c>
      <c r="J45" s="3" t="s">
        <v>0</v>
      </c>
      <c r="K45" s="3" t="s">
        <v>0</v>
      </c>
      <c r="L45" s="3" t="s">
        <v>0</v>
      </c>
      <c r="M45" s="3" t="s">
        <v>0</v>
      </c>
      <c r="N45" s="3" t="s">
        <v>0</v>
      </c>
      <c r="O45" s="3" t="s">
        <v>0</v>
      </c>
      <c r="P45" s="3" t="s">
        <v>0</v>
      </c>
      <c r="Q45" s="32">
        <v>25</v>
      </c>
      <c r="R45" s="54">
        <v>19</v>
      </c>
    </row>
    <row r="46" spans="2:18" ht="15" customHeight="1">
      <c r="B46" s="8" t="s">
        <v>67</v>
      </c>
      <c r="C46" s="3">
        <v>3.3</v>
      </c>
      <c r="D46" s="3">
        <v>7</v>
      </c>
      <c r="E46" s="3">
        <v>84</v>
      </c>
      <c r="F46" s="3">
        <v>41.9</v>
      </c>
      <c r="G46" s="3">
        <v>28</v>
      </c>
      <c r="H46" s="10">
        <v>13</v>
      </c>
      <c r="I46" s="15">
        <v>7.5</v>
      </c>
      <c r="J46" s="15">
        <v>59</v>
      </c>
      <c r="K46" s="23">
        <v>41</v>
      </c>
      <c r="L46" s="23">
        <v>61.4</v>
      </c>
      <c r="M46" s="32">
        <v>39</v>
      </c>
      <c r="N46" s="32">
        <v>416.8</v>
      </c>
      <c r="O46" s="32">
        <v>282</v>
      </c>
      <c r="P46" s="32">
        <v>559</v>
      </c>
      <c r="Q46" s="32">
        <v>367</v>
      </c>
      <c r="R46" s="54">
        <v>58</v>
      </c>
    </row>
    <row r="47" spans="2:18" ht="15" customHeight="1">
      <c r="B47" s="8" t="s">
        <v>19</v>
      </c>
      <c r="C47" s="3" t="s">
        <v>0</v>
      </c>
      <c r="D47" s="3" t="s">
        <v>0</v>
      </c>
      <c r="E47" s="3">
        <v>6</v>
      </c>
      <c r="F47" s="3" t="s">
        <v>0</v>
      </c>
      <c r="G47" s="3" t="s">
        <v>0</v>
      </c>
      <c r="H47" s="10" t="s">
        <v>0</v>
      </c>
      <c r="I47" s="15" t="s">
        <v>0</v>
      </c>
      <c r="J47" s="15" t="s">
        <v>0</v>
      </c>
      <c r="K47" s="23" t="s">
        <v>0</v>
      </c>
      <c r="L47" s="23" t="s">
        <v>0</v>
      </c>
      <c r="M47" s="32" t="s">
        <v>0</v>
      </c>
      <c r="N47" s="32" t="s">
        <v>0</v>
      </c>
      <c r="O47" s="32" t="s">
        <v>0</v>
      </c>
      <c r="P47" s="32" t="s">
        <v>0</v>
      </c>
      <c r="Q47" s="32" t="s">
        <v>0</v>
      </c>
      <c r="R47" s="54" t="s">
        <v>0</v>
      </c>
    </row>
    <row r="48" spans="2:18" ht="15" customHeight="1">
      <c r="B48" s="8" t="s">
        <v>18</v>
      </c>
      <c r="C48" s="3" t="s">
        <v>0</v>
      </c>
      <c r="D48" s="3" t="s">
        <v>0</v>
      </c>
      <c r="E48" s="3" t="s">
        <v>0</v>
      </c>
      <c r="F48" s="3">
        <v>1.1</v>
      </c>
      <c r="G48" s="3" t="s">
        <v>0</v>
      </c>
      <c r="H48" s="10" t="s">
        <v>0</v>
      </c>
      <c r="I48" s="15" t="s">
        <v>0</v>
      </c>
      <c r="J48" s="15" t="s">
        <v>0</v>
      </c>
      <c r="K48" s="23" t="s">
        <v>0</v>
      </c>
      <c r="L48" s="23" t="s">
        <v>0</v>
      </c>
      <c r="M48" s="32" t="s">
        <v>0</v>
      </c>
      <c r="N48" s="32">
        <v>3</v>
      </c>
      <c r="O48" s="32">
        <v>2</v>
      </c>
      <c r="P48" s="32" t="s">
        <v>0</v>
      </c>
      <c r="Q48" s="32" t="s">
        <v>0</v>
      </c>
      <c r="R48" s="54" t="s">
        <v>0</v>
      </c>
    </row>
    <row r="49" spans="2:18" ht="15" customHeight="1">
      <c r="B49" s="11" t="s">
        <v>69</v>
      </c>
      <c r="C49" s="4">
        <f>SUM(C50:C56)</f>
        <v>57.50000000000001</v>
      </c>
      <c r="D49" s="4">
        <f aca="true" t="shared" si="7" ref="D49:R49">SUM(D50:D56)</f>
        <v>60</v>
      </c>
      <c r="E49" s="4">
        <f t="shared" si="7"/>
        <v>22</v>
      </c>
      <c r="F49" s="4">
        <f t="shared" si="7"/>
        <v>50.39999999999999</v>
      </c>
      <c r="G49" s="4">
        <f t="shared" si="7"/>
        <v>131</v>
      </c>
      <c r="H49" s="4">
        <f t="shared" si="7"/>
        <v>417</v>
      </c>
      <c r="I49" s="4">
        <f t="shared" si="7"/>
        <v>26</v>
      </c>
      <c r="J49" s="4">
        <f t="shared" si="7"/>
        <v>20</v>
      </c>
      <c r="K49" s="4">
        <f t="shared" si="7"/>
        <v>12</v>
      </c>
      <c r="L49" s="4">
        <f t="shared" si="7"/>
        <v>8.9</v>
      </c>
      <c r="M49" s="4">
        <f t="shared" si="7"/>
        <v>371.1</v>
      </c>
      <c r="N49" s="4">
        <f t="shared" si="7"/>
        <v>1043.4</v>
      </c>
      <c r="O49" s="4">
        <f t="shared" si="7"/>
        <v>456</v>
      </c>
      <c r="P49" s="4">
        <f t="shared" si="7"/>
        <v>2558</v>
      </c>
      <c r="Q49" s="4">
        <f t="shared" si="7"/>
        <v>170</v>
      </c>
      <c r="R49" s="58">
        <f t="shared" si="7"/>
        <v>1341</v>
      </c>
    </row>
    <row r="50" spans="2:18" ht="15" customHeight="1">
      <c r="B50" s="8" t="s">
        <v>31</v>
      </c>
      <c r="C50" s="5">
        <v>4.1</v>
      </c>
      <c r="D50" s="5" t="s">
        <v>0</v>
      </c>
      <c r="E50" s="5" t="s">
        <v>0</v>
      </c>
      <c r="F50" s="5" t="s">
        <v>0</v>
      </c>
      <c r="G50" s="5" t="s">
        <v>0</v>
      </c>
      <c r="H50" s="5" t="s">
        <v>0</v>
      </c>
      <c r="I50" s="15">
        <v>1</v>
      </c>
      <c r="J50" s="15" t="s">
        <v>0</v>
      </c>
      <c r="K50" s="23" t="s">
        <v>0</v>
      </c>
      <c r="L50" s="23" t="s">
        <v>0</v>
      </c>
      <c r="M50" s="32" t="s">
        <v>0</v>
      </c>
      <c r="N50" s="32" t="s">
        <v>0</v>
      </c>
      <c r="O50" s="32">
        <v>0</v>
      </c>
      <c r="P50" s="32" t="s">
        <v>0</v>
      </c>
      <c r="Q50" s="32" t="s">
        <v>0</v>
      </c>
      <c r="R50" s="54" t="s">
        <v>0</v>
      </c>
    </row>
    <row r="51" spans="2:18" ht="15" customHeight="1">
      <c r="B51" s="8" t="s">
        <v>32</v>
      </c>
      <c r="C51" s="5">
        <v>39.5</v>
      </c>
      <c r="D51" s="5" t="s">
        <v>0</v>
      </c>
      <c r="E51" s="5" t="s">
        <v>0</v>
      </c>
      <c r="F51" s="5">
        <v>24.9</v>
      </c>
      <c r="G51" s="5">
        <v>123.9</v>
      </c>
      <c r="H51" s="10">
        <v>51</v>
      </c>
      <c r="I51" s="15" t="s">
        <v>0</v>
      </c>
      <c r="J51" s="15" t="s">
        <v>0</v>
      </c>
      <c r="K51" s="23" t="s">
        <v>0</v>
      </c>
      <c r="L51" s="23" t="s">
        <v>0</v>
      </c>
      <c r="M51" s="32">
        <v>369.6</v>
      </c>
      <c r="N51" s="32">
        <v>841.8</v>
      </c>
      <c r="O51" s="32">
        <v>150</v>
      </c>
      <c r="P51" s="32">
        <v>4</v>
      </c>
      <c r="Q51" s="32" t="s">
        <v>0</v>
      </c>
      <c r="R51" s="30">
        <v>220</v>
      </c>
    </row>
    <row r="52" spans="2:18" ht="15" customHeight="1">
      <c r="B52" s="8" t="s">
        <v>26</v>
      </c>
      <c r="C52" s="5" t="s">
        <v>0</v>
      </c>
      <c r="D52" s="5">
        <v>1</v>
      </c>
      <c r="E52" s="5">
        <v>1</v>
      </c>
      <c r="F52" s="5">
        <v>2.3</v>
      </c>
      <c r="G52" s="5" t="s">
        <v>0</v>
      </c>
      <c r="H52" s="10" t="s">
        <v>0</v>
      </c>
      <c r="I52" s="15" t="s">
        <v>0</v>
      </c>
      <c r="J52" s="15" t="s">
        <v>0</v>
      </c>
      <c r="K52" s="23" t="s">
        <v>0</v>
      </c>
      <c r="L52" s="23" t="s">
        <v>0</v>
      </c>
      <c r="M52" s="32" t="s">
        <v>0</v>
      </c>
      <c r="N52" s="32">
        <v>200.9</v>
      </c>
      <c r="O52" s="32">
        <v>284</v>
      </c>
      <c r="P52" s="32">
        <v>530</v>
      </c>
      <c r="Q52" s="32" t="s">
        <v>0</v>
      </c>
      <c r="R52" s="30">
        <v>25</v>
      </c>
    </row>
    <row r="53" spans="2:18" ht="15" customHeight="1">
      <c r="B53" s="8" t="s">
        <v>35</v>
      </c>
      <c r="C53" s="5">
        <v>7.7</v>
      </c>
      <c r="D53" s="5">
        <v>14</v>
      </c>
      <c r="E53" s="5">
        <v>6</v>
      </c>
      <c r="F53" s="5">
        <v>20.9</v>
      </c>
      <c r="G53" s="5">
        <v>6.5</v>
      </c>
      <c r="H53" s="10">
        <v>348</v>
      </c>
      <c r="I53" s="15">
        <v>15</v>
      </c>
      <c r="J53" s="15">
        <v>20</v>
      </c>
      <c r="K53" s="23">
        <v>11</v>
      </c>
      <c r="L53" s="23">
        <v>8.9</v>
      </c>
      <c r="M53" s="32">
        <v>1.5</v>
      </c>
      <c r="N53" s="32">
        <v>0.7</v>
      </c>
      <c r="O53" s="32">
        <v>19</v>
      </c>
      <c r="P53" s="32">
        <v>2024</v>
      </c>
      <c r="Q53" s="32">
        <v>170</v>
      </c>
      <c r="R53" s="30" t="s">
        <v>0</v>
      </c>
    </row>
    <row r="54" spans="2:18" ht="15" customHeight="1">
      <c r="B54" s="8" t="s">
        <v>33</v>
      </c>
      <c r="C54" s="5">
        <v>3.2</v>
      </c>
      <c r="D54" s="5">
        <v>45</v>
      </c>
      <c r="E54" s="5">
        <v>15</v>
      </c>
      <c r="F54" s="5" t="s">
        <v>0</v>
      </c>
      <c r="G54" s="5">
        <v>0.6</v>
      </c>
      <c r="H54" s="10">
        <v>18</v>
      </c>
      <c r="I54" s="15">
        <v>10</v>
      </c>
      <c r="J54" s="15" t="s">
        <v>0</v>
      </c>
      <c r="K54" s="23" t="s">
        <v>0</v>
      </c>
      <c r="L54" s="23" t="s">
        <v>0</v>
      </c>
      <c r="M54" s="32" t="s">
        <v>0</v>
      </c>
      <c r="N54" s="32" t="s">
        <v>0</v>
      </c>
      <c r="O54" s="32" t="s">
        <v>0</v>
      </c>
      <c r="P54" s="32" t="s">
        <v>0</v>
      </c>
      <c r="Q54" s="32" t="s">
        <v>0</v>
      </c>
      <c r="R54" s="30" t="s">
        <v>0</v>
      </c>
    </row>
    <row r="55" spans="2:18" ht="15" customHeight="1">
      <c r="B55" s="8" t="s">
        <v>70</v>
      </c>
      <c r="C55" s="5" t="s">
        <v>0</v>
      </c>
      <c r="D55" s="5" t="s">
        <v>0</v>
      </c>
      <c r="E55" s="5" t="s">
        <v>0</v>
      </c>
      <c r="F55" s="5">
        <v>2.3</v>
      </c>
      <c r="G55" s="5" t="s">
        <v>0</v>
      </c>
      <c r="H55" s="5" t="s">
        <v>0</v>
      </c>
      <c r="I55" s="15" t="s">
        <v>0</v>
      </c>
      <c r="J55" s="15" t="s">
        <v>0</v>
      </c>
      <c r="K55" s="23" t="s">
        <v>0</v>
      </c>
      <c r="L55" s="23" t="s">
        <v>0</v>
      </c>
      <c r="M55" s="32" t="s">
        <v>0</v>
      </c>
      <c r="N55" s="32" t="s">
        <v>0</v>
      </c>
      <c r="O55" s="32" t="s">
        <v>0</v>
      </c>
      <c r="P55" s="32" t="s">
        <v>0</v>
      </c>
      <c r="Q55" s="32" t="s">
        <v>0</v>
      </c>
      <c r="R55" s="30">
        <v>1096</v>
      </c>
    </row>
    <row r="56" spans="2:18" ht="15" customHeight="1">
      <c r="B56" s="8" t="s">
        <v>34</v>
      </c>
      <c r="C56" s="5">
        <v>3</v>
      </c>
      <c r="D56" s="5" t="s">
        <v>0</v>
      </c>
      <c r="E56" s="5" t="s">
        <v>0</v>
      </c>
      <c r="F56" s="5" t="s">
        <v>0</v>
      </c>
      <c r="G56" s="5" t="s">
        <v>0</v>
      </c>
      <c r="H56" s="10"/>
      <c r="I56" s="15" t="s">
        <v>0</v>
      </c>
      <c r="J56" s="15" t="s">
        <v>0</v>
      </c>
      <c r="K56" s="23">
        <v>1</v>
      </c>
      <c r="L56" s="23" t="s">
        <v>0</v>
      </c>
      <c r="M56" s="32" t="s">
        <v>0</v>
      </c>
      <c r="N56" s="32" t="s">
        <v>0</v>
      </c>
      <c r="O56" s="32">
        <v>3</v>
      </c>
      <c r="P56" s="32" t="s">
        <v>0</v>
      </c>
      <c r="Q56" s="32" t="s">
        <v>0</v>
      </c>
      <c r="R56" s="54" t="s">
        <v>0</v>
      </c>
    </row>
    <row r="57" spans="2:18" ht="15" customHeight="1">
      <c r="B57" s="36" t="s">
        <v>68</v>
      </c>
      <c r="C57" s="40">
        <f>SUM(C58:C61)</f>
        <v>31.5</v>
      </c>
      <c r="D57" s="40">
        <f aca="true" t="shared" si="8" ref="D57:O57">SUM(D58:D61)</f>
        <v>138</v>
      </c>
      <c r="E57" s="40">
        <f t="shared" si="8"/>
        <v>21</v>
      </c>
      <c r="F57" s="40">
        <f t="shared" si="8"/>
        <v>149.6</v>
      </c>
      <c r="G57" s="40">
        <f t="shared" si="8"/>
        <v>164.39999999999998</v>
      </c>
      <c r="H57" s="40">
        <f t="shared" si="8"/>
        <v>586</v>
      </c>
      <c r="I57" s="40">
        <f t="shared" si="8"/>
        <v>42</v>
      </c>
      <c r="J57" s="40">
        <f t="shared" si="8"/>
        <v>546</v>
      </c>
      <c r="K57" s="40">
        <f t="shared" si="8"/>
        <v>1425</v>
      </c>
      <c r="L57" s="40">
        <f t="shared" si="8"/>
        <v>1118.3999999999999</v>
      </c>
      <c r="M57" s="40">
        <f t="shared" si="8"/>
        <v>3397.9</v>
      </c>
      <c r="N57" s="40">
        <f t="shared" si="8"/>
        <v>714.3</v>
      </c>
      <c r="O57" s="40">
        <f t="shared" si="8"/>
        <v>1529</v>
      </c>
      <c r="P57" s="33">
        <v>1406</v>
      </c>
      <c r="Q57" s="33">
        <f>SUM(Q58:Q61)</f>
        <v>516</v>
      </c>
      <c r="R57" s="52">
        <f>SUM(R58:R61)</f>
        <v>862</v>
      </c>
    </row>
    <row r="58" spans="2:18" ht="15" customHeight="1">
      <c r="B58" s="8" t="s">
        <v>27</v>
      </c>
      <c r="C58" s="5">
        <v>19.6</v>
      </c>
      <c r="D58" s="5" t="s">
        <v>0</v>
      </c>
      <c r="E58" s="5">
        <v>3</v>
      </c>
      <c r="F58" s="5">
        <v>39.4</v>
      </c>
      <c r="G58" s="5">
        <v>72.1</v>
      </c>
      <c r="H58" s="10">
        <v>56</v>
      </c>
      <c r="I58" s="15" t="s">
        <v>0</v>
      </c>
      <c r="J58" s="15" t="s">
        <v>0</v>
      </c>
      <c r="K58" s="23" t="s">
        <v>0</v>
      </c>
      <c r="L58" s="23" t="s">
        <v>0</v>
      </c>
      <c r="M58" s="32" t="s">
        <v>0</v>
      </c>
      <c r="N58" s="32" t="s">
        <v>0</v>
      </c>
      <c r="O58" s="32" t="s">
        <v>0</v>
      </c>
      <c r="P58" s="32" t="s">
        <v>0</v>
      </c>
      <c r="Q58" s="32">
        <v>71</v>
      </c>
      <c r="R58" s="54">
        <v>66</v>
      </c>
    </row>
    <row r="59" spans="2:18" ht="15" customHeight="1">
      <c r="B59" s="8" t="s">
        <v>36</v>
      </c>
      <c r="C59" s="5">
        <v>6.5</v>
      </c>
      <c r="D59" s="5">
        <v>5</v>
      </c>
      <c r="E59" s="5">
        <v>2</v>
      </c>
      <c r="F59" s="5">
        <v>1.6</v>
      </c>
      <c r="G59" s="5">
        <v>7.1</v>
      </c>
      <c r="H59" s="10">
        <v>463</v>
      </c>
      <c r="I59" s="15" t="s">
        <v>0</v>
      </c>
      <c r="J59" s="15">
        <v>443</v>
      </c>
      <c r="K59" s="23">
        <v>1289</v>
      </c>
      <c r="L59" s="23">
        <v>1046.3</v>
      </c>
      <c r="M59" s="32">
        <v>3363.6</v>
      </c>
      <c r="N59" s="32">
        <v>673</v>
      </c>
      <c r="O59" s="32">
        <v>1315</v>
      </c>
      <c r="P59" s="32">
        <v>1406</v>
      </c>
      <c r="Q59" s="32" t="s">
        <v>0</v>
      </c>
      <c r="R59" s="54">
        <v>729</v>
      </c>
    </row>
    <row r="60" spans="2:18" ht="15" customHeight="1">
      <c r="B60" s="8" t="s">
        <v>37</v>
      </c>
      <c r="C60" s="5" t="s">
        <v>0</v>
      </c>
      <c r="D60" s="5" t="s">
        <v>0</v>
      </c>
      <c r="E60" s="5" t="s">
        <v>0</v>
      </c>
      <c r="F60" s="5" t="s">
        <v>0</v>
      </c>
      <c r="G60" s="5">
        <v>8.8</v>
      </c>
      <c r="H60" s="10">
        <v>6</v>
      </c>
      <c r="I60" s="15" t="s">
        <v>0</v>
      </c>
      <c r="J60" s="15" t="s">
        <v>0</v>
      </c>
      <c r="K60" s="23" t="s">
        <v>0</v>
      </c>
      <c r="L60" s="23" t="s">
        <v>0</v>
      </c>
      <c r="M60" s="32" t="s">
        <v>0</v>
      </c>
      <c r="N60" s="32" t="s">
        <v>0</v>
      </c>
      <c r="O60" s="32" t="s">
        <v>0</v>
      </c>
      <c r="P60" s="32" t="s">
        <v>0</v>
      </c>
      <c r="Q60" s="32" t="s">
        <v>0</v>
      </c>
      <c r="R60" s="54" t="s">
        <v>0</v>
      </c>
    </row>
    <row r="61" spans="2:18" ht="15" customHeight="1">
      <c r="B61" s="8" t="s">
        <v>38</v>
      </c>
      <c r="C61" s="5">
        <v>5.4</v>
      </c>
      <c r="D61" s="5">
        <v>133</v>
      </c>
      <c r="E61" s="5">
        <v>16</v>
      </c>
      <c r="F61" s="5">
        <v>108.6</v>
      </c>
      <c r="G61" s="5">
        <v>76.4</v>
      </c>
      <c r="H61" s="10">
        <v>61</v>
      </c>
      <c r="I61" s="15">
        <v>42</v>
      </c>
      <c r="J61" s="15">
        <v>103</v>
      </c>
      <c r="K61" s="23">
        <v>136</v>
      </c>
      <c r="L61" s="23">
        <v>72.1</v>
      </c>
      <c r="M61" s="32">
        <v>34.3</v>
      </c>
      <c r="N61" s="32">
        <v>41.3</v>
      </c>
      <c r="O61" s="32">
        <v>214</v>
      </c>
      <c r="P61" s="32" t="s">
        <v>0</v>
      </c>
      <c r="Q61" s="32">
        <v>445</v>
      </c>
      <c r="R61" s="54">
        <v>67</v>
      </c>
    </row>
    <row r="62" spans="2:18" ht="15" customHeight="1">
      <c r="B62" s="9" t="s">
        <v>51</v>
      </c>
      <c r="C62" s="2">
        <f aca="true" t="shared" si="9" ref="C62:J62">SUM(C63:C68)</f>
        <v>6.199999999999999</v>
      </c>
      <c r="D62" s="2">
        <f t="shared" si="9"/>
        <v>13</v>
      </c>
      <c r="E62" s="2">
        <f t="shared" si="9"/>
        <v>118</v>
      </c>
      <c r="F62" s="2">
        <f t="shared" si="9"/>
        <v>216.10000000000002</v>
      </c>
      <c r="G62" s="2">
        <f t="shared" si="9"/>
        <v>925</v>
      </c>
      <c r="H62" s="2">
        <f t="shared" si="9"/>
        <v>414</v>
      </c>
      <c r="I62" s="17">
        <f t="shared" si="9"/>
        <v>355.79999999999995</v>
      </c>
      <c r="J62" s="16">
        <f t="shared" si="9"/>
        <v>65.19999999999999</v>
      </c>
      <c r="K62" s="22">
        <v>133</v>
      </c>
      <c r="L62" s="22">
        <f>SUM(L63:L68)</f>
        <v>1143.8999999999999</v>
      </c>
      <c r="M62" s="33">
        <f>SUM(M63:M68)</f>
        <v>228</v>
      </c>
      <c r="N62" s="33">
        <f>SUM(N63:N68)</f>
        <v>223</v>
      </c>
      <c r="O62" s="33">
        <v>873</v>
      </c>
      <c r="P62" s="33">
        <v>90</v>
      </c>
      <c r="Q62" s="33" t="s">
        <v>0</v>
      </c>
      <c r="R62" s="52">
        <v>214</v>
      </c>
    </row>
    <row r="63" spans="2:18" ht="15" customHeight="1">
      <c r="B63" s="8" t="s">
        <v>12</v>
      </c>
      <c r="C63" s="3" t="s">
        <v>0</v>
      </c>
      <c r="D63" s="3" t="s">
        <v>0</v>
      </c>
      <c r="E63" s="3">
        <v>10</v>
      </c>
      <c r="F63" s="3" t="s">
        <v>0</v>
      </c>
      <c r="G63" s="3" t="s">
        <v>0</v>
      </c>
      <c r="H63" s="10" t="s">
        <v>0</v>
      </c>
      <c r="I63" s="15" t="s">
        <v>0</v>
      </c>
      <c r="J63" s="15" t="s">
        <v>0</v>
      </c>
      <c r="K63" s="23" t="s">
        <v>0</v>
      </c>
      <c r="L63" s="23" t="s">
        <v>0</v>
      </c>
      <c r="M63" s="32" t="s">
        <v>0</v>
      </c>
      <c r="N63" s="32" t="s">
        <v>0</v>
      </c>
      <c r="O63" s="32" t="s">
        <v>0</v>
      </c>
      <c r="P63" s="32" t="s">
        <v>0</v>
      </c>
      <c r="Q63" s="32" t="s">
        <v>0</v>
      </c>
      <c r="R63" s="54" t="s">
        <v>0</v>
      </c>
    </row>
    <row r="64" spans="2:18" ht="15" customHeight="1">
      <c r="B64" s="8" t="s">
        <v>14</v>
      </c>
      <c r="C64" s="3">
        <v>4.8</v>
      </c>
      <c r="D64" s="3">
        <v>1</v>
      </c>
      <c r="E64" s="3">
        <v>5</v>
      </c>
      <c r="F64" s="3">
        <v>1</v>
      </c>
      <c r="G64" s="3">
        <v>120</v>
      </c>
      <c r="H64" s="10" t="s">
        <v>0</v>
      </c>
      <c r="I64" s="15">
        <v>0.5</v>
      </c>
      <c r="J64" s="15">
        <v>5.4</v>
      </c>
      <c r="K64" s="23" t="s">
        <v>0</v>
      </c>
      <c r="L64" s="23" t="s">
        <v>0</v>
      </c>
      <c r="M64" s="32" t="s">
        <v>0</v>
      </c>
      <c r="N64" s="32" t="s">
        <v>0</v>
      </c>
      <c r="O64" s="32">
        <v>3</v>
      </c>
      <c r="P64" s="32">
        <v>0</v>
      </c>
      <c r="Q64" s="32" t="s">
        <v>0</v>
      </c>
      <c r="R64" s="54" t="s">
        <v>0</v>
      </c>
    </row>
    <row r="65" spans="2:18" ht="15" customHeight="1">
      <c r="B65" s="8" t="s">
        <v>16</v>
      </c>
      <c r="C65" s="3">
        <v>1.4</v>
      </c>
      <c r="D65" s="3">
        <v>12</v>
      </c>
      <c r="E65" s="3" t="s">
        <v>0</v>
      </c>
      <c r="F65" s="3">
        <v>132.3</v>
      </c>
      <c r="G65" s="3">
        <v>779</v>
      </c>
      <c r="H65" s="10">
        <v>231</v>
      </c>
      <c r="I65" s="15">
        <v>322.9</v>
      </c>
      <c r="J65" s="15" t="s">
        <v>0</v>
      </c>
      <c r="K65" s="23">
        <v>67</v>
      </c>
      <c r="L65" s="23">
        <v>330.9</v>
      </c>
      <c r="M65" s="32">
        <v>117</v>
      </c>
      <c r="N65" s="32">
        <v>223</v>
      </c>
      <c r="O65" s="32">
        <v>868</v>
      </c>
      <c r="P65" s="32">
        <v>90</v>
      </c>
      <c r="Q65" s="32" t="s">
        <v>0</v>
      </c>
      <c r="R65" s="30">
        <v>214</v>
      </c>
    </row>
    <row r="66" spans="2:18" ht="15" customHeight="1">
      <c r="B66" s="8" t="s">
        <v>15</v>
      </c>
      <c r="C66" s="3" t="s">
        <v>0</v>
      </c>
      <c r="D66" s="3" t="s">
        <v>0</v>
      </c>
      <c r="E66" s="3" t="s">
        <v>0</v>
      </c>
      <c r="F66" s="3" t="s">
        <v>0</v>
      </c>
      <c r="G66" s="3" t="s">
        <v>0</v>
      </c>
      <c r="H66" s="10" t="s">
        <v>0</v>
      </c>
      <c r="I66" s="15" t="s">
        <v>0</v>
      </c>
      <c r="J66" s="15">
        <v>13.5</v>
      </c>
      <c r="K66" s="23" t="s">
        <v>0</v>
      </c>
      <c r="L66" s="23" t="s">
        <v>0</v>
      </c>
      <c r="M66" s="32" t="s">
        <v>0</v>
      </c>
      <c r="N66" s="32" t="s">
        <v>0</v>
      </c>
      <c r="O66" s="32" t="s">
        <v>0</v>
      </c>
      <c r="P66" s="32" t="s">
        <v>0</v>
      </c>
      <c r="Q66" s="32" t="s">
        <v>0</v>
      </c>
      <c r="R66" s="30" t="s">
        <v>0</v>
      </c>
    </row>
    <row r="67" spans="2:18" ht="15" customHeight="1">
      <c r="B67" s="8" t="s">
        <v>65</v>
      </c>
      <c r="C67" s="3" t="s">
        <v>0</v>
      </c>
      <c r="D67" s="3">
        <v>0</v>
      </c>
      <c r="E67" s="3">
        <v>103</v>
      </c>
      <c r="F67" s="3">
        <v>82.8</v>
      </c>
      <c r="G67" s="3">
        <v>26</v>
      </c>
      <c r="H67" s="10">
        <v>183</v>
      </c>
      <c r="I67" s="15">
        <v>32.4</v>
      </c>
      <c r="J67" s="15">
        <v>46.3</v>
      </c>
      <c r="K67" s="23">
        <v>22</v>
      </c>
      <c r="L67" s="23">
        <v>762.9</v>
      </c>
      <c r="M67" s="32">
        <v>40</v>
      </c>
      <c r="N67" s="32" t="s">
        <v>0</v>
      </c>
      <c r="O67" s="32" t="s">
        <v>0</v>
      </c>
      <c r="P67" s="32" t="s">
        <v>0</v>
      </c>
      <c r="Q67" s="32" t="s">
        <v>0</v>
      </c>
      <c r="R67" s="30" t="s">
        <v>0</v>
      </c>
    </row>
    <row r="68" spans="2:18" ht="15" customHeight="1">
      <c r="B68" s="8" t="s">
        <v>13</v>
      </c>
      <c r="C68" s="3" t="s">
        <v>0</v>
      </c>
      <c r="D68" s="3" t="s">
        <v>0</v>
      </c>
      <c r="E68" s="3" t="s">
        <v>0</v>
      </c>
      <c r="F68" s="3" t="s">
        <v>0</v>
      </c>
      <c r="G68" s="3" t="s">
        <v>0</v>
      </c>
      <c r="H68" s="10" t="s">
        <v>0</v>
      </c>
      <c r="I68" s="15" t="s">
        <v>0</v>
      </c>
      <c r="J68" s="15" t="s">
        <v>0</v>
      </c>
      <c r="K68" s="23">
        <v>44</v>
      </c>
      <c r="L68" s="23">
        <v>50.1</v>
      </c>
      <c r="M68" s="32">
        <v>71</v>
      </c>
      <c r="N68" s="32" t="s">
        <v>0</v>
      </c>
      <c r="O68" s="32">
        <v>2</v>
      </c>
      <c r="P68" s="32" t="s">
        <v>0</v>
      </c>
      <c r="Q68" s="32" t="s">
        <v>0</v>
      </c>
      <c r="R68" s="30" t="s">
        <v>0</v>
      </c>
    </row>
    <row r="69" spans="2:18" ht="15" customHeight="1">
      <c r="B69" s="11" t="s">
        <v>64</v>
      </c>
      <c r="C69" s="40" t="s">
        <v>0</v>
      </c>
      <c r="D69" s="4">
        <f>SUM(D71:D72)</f>
        <v>7</v>
      </c>
      <c r="E69" s="4">
        <f>SUM(E71:E72)</f>
        <v>1</v>
      </c>
      <c r="F69" s="40" t="s">
        <v>0</v>
      </c>
      <c r="G69" s="40" t="s">
        <v>0</v>
      </c>
      <c r="H69" s="40" t="s">
        <v>0</v>
      </c>
      <c r="I69" s="40" t="s">
        <v>0</v>
      </c>
      <c r="J69" s="40" t="s">
        <v>0</v>
      </c>
      <c r="K69" s="25">
        <v>10</v>
      </c>
      <c r="L69" s="22" t="s">
        <v>0</v>
      </c>
      <c r="M69" s="35">
        <f>M73+M74</f>
        <v>898</v>
      </c>
      <c r="N69" s="35">
        <f>SUM(N71:N74)</f>
        <v>527</v>
      </c>
      <c r="O69" s="33">
        <v>749</v>
      </c>
      <c r="P69" s="33" t="s">
        <v>0</v>
      </c>
      <c r="Q69" s="33">
        <v>6</v>
      </c>
      <c r="R69" s="31">
        <v>12</v>
      </c>
    </row>
    <row r="70" spans="2:18" ht="15" customHeight="1">
      <c r="B70" s="61" t="s">
        <v>77</v>
      </c>
      <c r="C70" s="40" t="s">
        <v>0</v>
      </c>
      <c r="D70" s="40" t="s">
        <v>0</v>
      </c>
      <c r="E70" s="40" t="s">
        <v>0</v>
      </c>
      <c r="F70" s="40" t="s">
        <v>0</v>
      </c>
      <c r="G70" s="40" t="s">
        <v>0</v>
      </c>
      <c r="H70" s="40" t="s">
        <v>0</v>
      </c>
      <c r="I70" s="40" t="s">
        <v>0</v>
      </c>
      <c r="J70" s="40" t="s">
        <v>0</v>
      </c>
      <c r="K70" s="40" t="s">
        <v>0</v>
      </c>
      <c r="L70" s="40" t="s">
        <v>0</v>
      </c>
      <c r="M70" s="40" t="s">
        <v>0</v>
      </c>
      <c r="N70" s="40" t="s">
        <v>0</v>
      </c>
      <c r="O70" s="40" t="s">
        <v>0</v>
      </c>
      <c r="P70" s="40" t="s">
        <v>0</v>
      </c>
      <c r="Q70" s="64">
        <v>6</v>
      </c>
      <c r="R70" s="63">
        <v>12</v>
      </c>
    </row>
    <row r="71" spans="2:18" ht="15" customHeight="1">
      <c r="B71" s="8" t="s">
        <v>44</v>
      </c>
      <c r="C71" s="5" t="s">
        <v>0</v>
      </c>
      <c r="D71" s="5" t="s">
        <v>0</v>
      </c>
      <c r="E71" s="5">
        <v>1</v>
      </c>
      <c r="F71" s="5" t="s">
        <v>0</v>
      </c>
      <c r="G71" s="5" t="s">
        <v>0</v>
      </c>
      <c r="H71" s="10" t="s">
        <v>0</v>
      </c>
      <c r="I71" s="15" t="s">
        <v>0</v>
      </c>
      <c r="J71" s="15" t="s">
        <v>0</v>
      </c>
      <c r="K71" s="23" t="s">
        <v>0</v>
      </c>
      <c r="L71" s="23" t="s">
        <v>0</v>
      </c>
      <c r="M71" s="32" t="s">
        <v>0</v>
      </c>
      <c r="N71" s="32" t="s">
        <v>0</v>
      </c>
      <c r="O71" s="32" t="s">
        <v>0</v>
      </c>
      <c r="P71" s="32" t="s">
        <v>0</v>
      </c>
      <c r="Q71" s="32" t="s">
        <v>0</v>
      </c>
      <c r="R71" s="30" t="s">
        <v>0</v>
      </c>
    </row>
    <row r="72" spans="2:18" ht="15" customHeight="1">
      <c r="B72" s="8" t="s">
        <v>46</v>
      </c>
      <c r="C72" s="5" t="s">
        <v>0</v>
      </c>
      <c r="D72" s="5">
        <v>7</v>
      </c>
      <c r="E72" s="5" t="s">
        <v>0</v>
      </c>
      <c r="F72" s="5" t="s">
        <v>0</v>
      </c>
      <c r="G72" s="5" t="s">
        <v>0</v>
      </c>
      <c r="H72" s="10" t="s">
        <v>0</v>
      </c>
      <c r="I72" s="15" t="s">
        <v>0</v>
      </c>
      <c r="J72" s="15" t="s">
        <v>0</v>
      </c>
      <c r="K72" s="23" t="s">
        <v>0</v>
      </c>
      <c r="L72" s="23" t="s">
        <v>0</v>
      </c>
      <c r="M72" s="32" t="s">
        <v>0</v>
      </c>
      <c r="N72" s="32" t="s">
        <v>0</v>
      </c>
      <c r="O72" s="32" t="s">
        <v>0</v>
      </c>
      <c r="P72" s="32" t="s">
        <v>0</v>
      </c>
      <c r="Q72" s="32" t="s">
        <v>0</v>
      </c>
      <c r="R72" s="30" t="s">
        <v>0</v>
      </c>
    </row>
    <row r="73" spans="2:18" ht="15" customHeight="1">
      <c r="B73" s="8" t="s">
        <v>45</v>
      </c>
      <c r="C73" s="5" t="s">
        <v>0</v>
      </c>
      <c r="D73" s="5" t="s">
        <v>0</v>
      </c>
      <c r="E73" s="5" t="s">
        <v>0</v>
      </c>
      <c r="F73" s="5" t="s">
        <v>0</v>
      </c>
      <c r="G73" s="5" t="s">
        <v>0</v>
      </c>
      <c r="H73" s="10" t="s">
        <v>0</v>
      </c>
      <c r="I73" s="15" t="s">
        <v>0</v>
      </c>
      <c r="J73" s="15" t="s">
        <v>0</v>
      </c>
      <c r="K73" s="23">
        <v>10</v>
      </c>
      <c r="L73" s="23" t="s">
        <v>0</v>
      </c>
      <c r="M73" s="32">
        <v>897</v>
      </c>
      <c r="N73" s="32">
        <v>522</v>
      </c>
      <c r="O73" s="32">
        <v>749</v>
      </c>
      <c r="P73" s="32" t="s">
        <v>0</v>
      </c>
      <c r="Q73" s="32" t="s">
        <v>0</v>
      </c>
      <c r="R73" s="30" t="s">
        <v>0</v>
      </c>
    </row>
    <row r="74" spans="2:18" ht="15" customHeight="1">
      <c r="B74" s="8" t="s">
        <v>54</v>
      </c>
      <c r="C74" s="5" t="s">
        <v>0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27" t="s">
        <v>0</v>
      </c>
      <c r="M74" s="32">
        <v>1</v>
      </c>
      <c r="N74" s="32">
        <v>5</v>
      </c>
      <c r="O74" s="32" t="s">
        <v>0</v>
      </c>
      <c r="P74" s="32" t="s">
        <v>0</v>
      </c>
      <c r="Q74" s="32" t="s">
        <v>0</v>
      </c>
      <c r="R74" s="54" t="s">
        <v>0</v>
      </c>
    </row>
    <row r="75" spans="2:18" ht="15" customHeight="1">
      <c r="B75" s="36" t="s">
        <v>71</v>
      </c>
      <c r="C75" s="40">
        <f>SUM(C76:C79)</f>
        <v>618.4</v>
      </c>
      <c r="D75" s="40">
        <f aca="true" t="shared" si="10" ref="D75:R75">SUM(D76:D79)</f>
        <v>335</v>
      </c>
      <c r="E75" s="40">
        <f t="shared" si="10"/>
        <v>257</v>
      </c>
      <c r="F75" s="40">
        <f t="shared" si="10"/>
        <v>1443.2</v>
      </c>
      <c r="G75" s="40">
        <f t="shared" si="10"/>
        <v>1708.3</v>
      </c>
      <c r="H75" s="40">
        <f t="shared" si="10"/>
        <v>1531</v>
      </c>
      <c r="I75" s="40">
        <f t="shared" si="10"/>
        <v>2081</v>
      </c>
      <c r="J75" s="40">
        <f t="shared" si="10"/>
        <v>4440</v>
      </c>
      <c r="K75" s="40">
        <f t="shared" si="10"/>
        <v>7917</v>
      </c>
      <c r="L75" s="40">
        <f t="shared" si="10"/>
        <v>10257.300000000001</v>
      </c>
      <c r="M75" s="40">
        <f t="shared" si="10"/>
        <v>9593.300000000001</v>
      </c>
      <c r="N75" s="40">
        <f t="shared" si="10"/>
        <v>12615.099999999999</v>
      </c>
      <c r="O75" s="40">
        <f t="shared" si="10"/>
        <v>9806</v>
      </c>
      <c r="P75" s="40">
        <f t="shared" si="10"/>
        <v>1580</v>
      </c>
      <c r="Q75" s="40">
        <f t="shared" si="10"/>
        <v>1898</v>
      </c>
      <c r="R75" s="49">
        <f t="shared" si="10"/>
        <v>128</v>
      </c>
    </row>
    <row r="76" spans="2:18" ht="15" customHeight="1">
      <c r="B76" s="8" t="s">
        <v>29</v>
      </c>
      <c r="C76" s="5">
        <v>211.8</v>
      </c>
      <c r="D76" s="5">
        <v>297</v>
      </c>
      <c r="E76" s="5">
        <v>96</v>
      </c>
      <c r="F76" s="5">
        <v>112.8</v>
      </c>
      <c r="G76" s="5">
        <v>411</v>
      </c>
      <c r="H76" s="10">
        <v>263</v>
      </c>
      <c r="I76" s="15">
        <v>1057</v>
      </c>
      <c r="J76" s="15">
        <v>1005</v>
      </c>
      <c r="K76" s="23">
        <v>16</v>
      </c>
      <c r="L76" s="23">
        <v>13.2</v>
      </c>
      <c r="M76" s="32">
        <v>216.5</v>
      </c>
      <c r="N76" s="32">
        <v>246.8</v>
      </c>
      <c r="O76" s="32">
        <v>324</v>
      </c>
      <c r="P76" s="32">
        <v>179</v>
      </c>
      <c r="Q76" s="32">
        <v>892</v>
      </c>
      <c r="R76" s="30">
        <v>43</v>
      </c>
    </row>
    <row r="77" spans="2:18" ht="15" customHeight="1">
      <c r="B77" s="8" t="s">
        <v>39</v>
      </c>
      <c r="C77" s="5">
        <v>43.5</v>
      </c>
      <c r="D77" s="5">
        <v>13</v>
      </c>
      <c r="E77" s="5">
        <v>125</v>
      </c>
      <c r="F77" s="5">
        <v>1291.9</v>
      </c>
      <c r="G77" s="5">
        <v>1294.7</v>
      </c>
      <c r="H77" s="10">
        <v>1266</v>
      </c>
      <c r="I77" s="21">
        <v>986</v>
      </c>
      <c r="J77" s="15">
        <v>3411</v>
      </c>
      <c r="K77" s="23">
        <v>7869</v>
      </c>
      <c r="L77" s="23">
        <v>10237.4</v>
      </c>
      <c r="M77" s="32">
        <v>8912.7</v>
      </c>
      <c r="N77" s="32">
        <v>12350.4</v>
      </c>
      <c r="O77" s="32">
        <v>9482</v>
      </c>
      <c r="P77" s="32">
        <v>99</v>
      </c>
      <c r="Q77" s="32" t="s">
        <v>0</v>
      </c>
      <c r="R77" s="30">
        <v>30</v>
      </c>
    </row>
    <row r="78" spans="2:18" ht="15" customHeight="1">
      <c r="B78" s="8" t="s">
        <v>28</v>
      </c>
      <c r="C78" s="5">
        <v>362.7</v>
      </c>
      <c r="D78" s="5">
        <v>25</v>
      </c>
      <c r="E78" s="5">
        <v>18</v>
      </c>
      <c r="F78" s="5">
        <v>9.1</v>
      </c>
      <c r="G78" s="5">
        <v>2.6</v>
      </c>
      <c r="H78" s="10">
        <v>2</v>
      </c>
      <c r="I78" s="15">
        <v>3</v>
      </c>
      <c r="J78" s="15">
        <v>1</v>
      </c>
      <c r="K78" s="23" t="s">
        <v>0</v>
      </c>
      <c r="L78" s="23" t="s">
        <v>0</v>
      </c>
      <c r="M78" s="32">
        <v>464.1</v>
      </c>
      <c r="N78" s="32">
        <v>17.9</v>
      </c>
      <c r="O78" s="32" t="s">
        <v>0</v>
      </c>
      <c r="P78" s="32" t="s">
        <v>0</v>
      </c>
      <c r="Q78" s="32" t="s">
        <v>0</v>
      </c>
      <c r="R78" s="30">
        <v>55</v>
      </c>
    </row>
    <row r="79" spans="2:18" ht="15" customHeight="1" thickBot="1">
      <c r="B79" s="41" t="s">
        <v>30</v>
      </c>
      <c r="C79" s="42">
        <v>0.4</v>
      </c>
      <c r="D79" s="42">
        <v>0</v>
      </c>
      <c r="E79" s="42">
        <v>18</v>
      </c>
      <c r="F79" s="42">
        <v>29.4</v>
      </c>
      <c r="G79" s="42" t="s">
        <v>0</v>
      </c>
      <c r="H79" s="42" t="s">
        <v>0</v>
      </c>
      <c r="I79" s="43">
        <v>35</v>
      </c>
      <c r="J79" s="43">
        <v>23</v>
      </c>
      <c r="K79" s="44">
        <v>32</v>
      </c>
      <c r="L79" s="44">
        <v>6.7</v>
      </c>
      <c r="M79" s="45" t="s">
        <v>0</v>
      </c>
      <c r="N79" s="45" t="s">
        <v>0</v>
      </c>
      <c r="O79" s="45" t="s">
        <v>0</v>
      </c>
      <c r="P79" s="45">
        <v>1302</v>
      </c>
      <c r="Q79" s="45">
        <v>1006</v>
      </c>
      <c r="R79" s="46" t="s"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1" spans="2:9" ht="15">
      <c r="B81" s="7"/>
      <c r="C81" s="7"/>
      <c r="D81" s="7"/>
      <c r="E81" s="7"/>
      <c r="F81" s="7"/>
      <c r="G81" s="7"/>
      <c r="H81" s="7"/>
      <c r="I81" s="7"/>
    </row>
    <row r="82" spans="2:9" ht="15">
      <c r="B82" s="7"/>
      <c r="C82" s="7"/>
      <c r="D82" s="7"/>
      <c r="E82" s="7"/>
      <c r="F82" s="7"/>
      <c r="G82" s="7"/>
      <c r="H82" s="7"/>
      <c r="I82" s="7"/>
    </row>
    <row r="83" spans="2:9" ht="15">
      <c r="B83" s="7"/>
      <c r="C83" s="7"/>
      <c r="D83" s="7"/>
      <c r="E83" s="7"/>
      <c r="F83" s="7"/>
      <c r="G83" s="7"/>
      <c r="H83" s="7"/>
      <c r="I83" s="7"/>
    </row>
    <row r="84" spans="2:14" ht="15">
      <c r="B84" s="7"/>
      <c r="C84" s="7"/>
      <c r="D84" s="7"/>
      <c r="E84" s="7"/>
      <c r="F84" s="7"/>
      <c r="G84" s="7"/>
      <c r="H84" s="7"/>
      <c r="I84" s="7"/>
      <c r="N84" s="39"/>
    </row>
    <row r="85" spans="2:9" ht="15">
      <c r="B85" s="7"/>
      <c r="C85" s="7"/>
      <c r="D85" s="7"/>
      <c r="E85" s="7"/>
      <c r="F85" s="7"/>
      <c r="G85" s="7"/>
      <c r="H85" s="7"/>
      <c r="I85" s="7"/>
    </row>
    <row r="86" spans="2:9" ht="15">
      <c r="B86" s="7"/>
      <c r="C86" s="7"/>
      <c r="D86" s="7"/>
      <c r="E86" s="7"/>
      <c r="F86" s="7"/>
      <c r="G86" s="7"/>
      <c r="H86" s="7"/>
      <c r="I86" s="7"/>
    </row>
    <row r="87" spans="2:9" ht="15">
      <c r="B87" s="7"/>
      <c r="C87" s="7"/>
      <c r="D87" s="7"/>
      <c r="E87" s="7"/>
      <c r="F87" s="7"/>
      <c r="G87" s="7"/>
      <c r="H87" s="7"/>
      <c r="I87" s="7"/>
    </row>
    <row r="88" spans="2:9" ht="15">
      <c r="B88" s="7"/>
      <c r="C88" s="7"/>
      <c r="D88" s="7"/>
      <c r="E88" s="7"/>
      <c r="F88" s="7"/>
      <c r="G88" s="7"/>
      <c r="H88" s="7"/>
      <c r="I88" s="7"/>
    </row>
    <row r="89" spans="2:9" ht="15">
      <c r="B89" s="7"/>
      <c r="C89" s="7"/>
      <c r="D89" s="7"/>
      <c r="E89" s="7"/>
      <c r="F89" s="7"/>
      <c r="G89" s="7"/>
      <c r="H89" s="7"/>
      <c r="I89" s="7"/>
    </row>
    <row r="90" spans="2:9" ht="15">
      <c r="B90" s="7"/>
      <c r="C90" s="7"/>
      <c r="D90" s="7"/>
      <c r="E90" s="7"/>
      <c r="F90" s="7"/>
      <c r="G90" s="7"/>
      <c r="H90" s="7"/>
      <c r="I90" s="7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dcterms:created xsi:type="dcterms:W3CDTF">2012-08-03T11:36:54Z</dcterms:created>
  <dcterms:modified xsi:type="dcterms:W3CDTF">2023-08-07T11:17:20Z</dcterms:modified>
  <cp:category/>
  <cp:version/>
  <cp:contentType/>
  <cp:contentStatus/>
</cp:coreProperties>
</file>