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525" activeTab="0"/>
  </bookViews>
  <sheets>
    <sheet name="14.12" sheetId="1" r:id="rId1"/>
    <sheet name="14.13" sheetId="2" r:id="rId2"/>
  </sheets>
  <externalReferences>
    <externalReference r:id="rId5"/>
  </externalReferences>
  <definedNames>
    <definedName name="bot_page">#REF!</definedName>
  </definedNames>
  <calcPr fullCalcOnLoad="1"/>
</workbook>
</file>

<file path=xl/sharedStrings.xml><?xml version="1.0" encoding="utf-8"?>
<sst xmlns="http://schemas.openxmlformats.org/spreadsheetml/2006/main" count="279" uniqueCount="120">
  <si>
    <t xml:space="preserve">Azərbaycan Respublikası </t>
  </si>
  <si>
    <t>o cümlədən:</t>
  </si>
  <si>
    <t>Xızı rayonu</t>
  </si>
  <si>
    <t>Abşeron rayonu</t>
  </si>
  <si>
    <t>Qazax rayonu</t>
  </si>
  <si>
    <t>Ağstafa rayonu</t>
  </si>
  <si>
    <t>Tovuz rayonu</t>
  </si>
  <si>
    <t>Şəmkir rayonu</t>
  </si>
  <si>
    <t>Gədəbəy rayonu</t>
  </si>
  <si>
    <t>Daşkəsən rayonu</t>
  </si>
  <si>
    <t>Samux rayonu</t>
  </si>
  <si>
    <t>Goranboy rayonu</t>
  </si>
  <si>
    <t>Balakən rayonu</t>
  </si>
  <si>
    <t>Qax rayonu</t>
  </si>
  <si>
    <t>Qəbələ rayonu</t>
  </si>
  <si>
    <t>Lerik rayonu</t>
  </si>
  <si>
    <t>Cəlilabad  rayonu</t>
  </si>
  <si>
    <t>Xaçmaz  rayonu</t>
  </si>
  <si>
    <t>Şabran rayonu</t>
  </si>
  <si>
    <t>Neftçala rayonu</t>
  </si>
  <si>
    <t>Biləsuvar rayonu</t>
  </si>
  <si>
    <t>Salyan rayonu</t>
  </si>
  <si>
    <t>Ucar rayonu</t>
  </si>
  <si>
    <t>Cəbrayıl rayonu</t>
  </si>
  <si>
    <t>Füzuli rayonu</t>
  </si>
  <si>
    <t>Ağdam rayonu</t>
  </si>
  <si>
    <t>Tərtər rayonu</t>
  </si>
  <si>
    <t>Xocalı rayonu</t>
  </si>
  <si>
    <t>Şuşa rayonu</t>
  </si>
  <si>
    <t>Xocavənd rayonu</t>
  </si>
  <si>
    <t>Kəlbəcər rayonu</t>
  </si>
  <si>
    <t>Laçın rayonu</t>
  </si>
  <si>
    <t>Qubadlı rayonu</t>
  </si>
  <si>
    <t>Zəngilan rayonu</t>
  </si>
  <si>
    <t>Qobustan rayonu</t>
  </si>
  <si>
    <t>Ağsu rayonu</t>
  </si>
  <si>
    <t>Şamaxı rayonu</t>
  </si>
  <si>
    <t>Bakı şəhəri</t>
  </si>
  <si>
    <t>Zaqatala  rayonu</t>
  </si>
  <si>
    <t>Oğuz  rayonu</t>
  </si>
  <si>
    <t>Astara  rayonu</t>
  </si>
  <si>
    <t>Yardımlı rayonu</t>
  </si>
  <si>
    <t>Masallı  rayonu</t>
  </si>
  <si>
    <t>Qusar rayonu</t>
  </si>
  <si>
    <t>Quba rayonu</t>
  </si>
  <si>
    <t>Siyəzən rayonu</t>
  </si>
  <si>
    <t>Göyçay  rayonu</t>
  </si>
  <si>
    <t>Beyləqan  rayonu</t>
  </si>
  <si>
    <t>Ağcabədi  rayonu</t>
  </si>
  <si>
    <t>Bərdə  rayonu</t>
  </si>
  <si>
    <t>Mingəçevir  şəhəri</t>
  </si>
  <si>
    <t>Ağdaş  rayonu</t>
  </si>
  <si>
    <t>Zərdab  rayonu</t>
  </si>
  <si>
    <t>Kürdəmir  rayonu</t>
  </si>
  <si>
    <t>İmişli  rayonu</t>
  </si>
  <si>
    <t>Saatlı  rayonu</t>
  </si>
  <si>
    <t>Sabirabad  rayonu</t>
  </si>
  <si>
    <t>Hacıqabul  rayonu</t>
  </si>
  <si>
    <t>İsmayıllı  rayonu</t>
  </si>
  <si>
    <r>
      <t>1)</t>
    </r>
    <r>
      <rPr>
        <sz val="11"/>
        <rFont val="Times New Roman"/>
        <family val="1"/>
      </rPr>
      <t xml:space="preserve"> Ekologiya və Təbii Sərvətlər Nazirliyinin məlumatlarına əsasən </t>
    </r>
  </si>
  <si>
    <t>Cəmi</t>
  </si>
  <si>
    <t>karbon oksidləri</t>
  </si>
  <si>
    <t>karbohid-rogenlər</t>
  </si>
  <si>
    <t>ondan:</t>
  </si>
  <si>
    <t>Şəki-Zaqatala iqtisadi rayonu - cəmi</t>
  </si>
  <si>
    <t>Quba-Xaçmaz iqtisadi rayonu - cəmi</t>
  </si>
  <si>
    <t>Dağlıq Şırvan iqtisadi rayonu - cəmi</t>
  </si>
  <si>
    <t>Xankəndi  şəhəri</t>
  </si>
  <si>
    <t xml:space="preserve">Gəncə şəhəri </t>
  </si>
  <si>
    <t xml:space="preserve">Sumqayıt şəhəri </t>
  </si>
  <si>
    <t xml:space="preserve">Şirvan şəhəri </t>
  </si>
  <si>
    <t xml:space="preserve">Naftalan şəhər </t>
  </si>
  <si>
    <t>Göyğöl rayonu</t>
  </si>
  <si>
    <t xml:space="preserve">Bakı şəhəri </t>
  </si>
  <si>
    <t>Abşeron-Xızı iqtisadi rayonu - cəmi</t>
  </si>
  <si>
    <t>Sumqayıt şəhəri</t>
  </si>
  <si>
    <t>Dağlıq Şirvan iqtisadi rayonu - cəmi</t>
  </si>
  <si>
    <t>İsmayıllı rayonu</t>
  </si>
  <si>
    <t>Gəncə-Daşkəsən iqtisadi rayonu - cəmi</t>
  </si>
  <si>
    <t>Gəncə şəhəri</t>
  </si>
  <si>
    <t>Naftalan şəhəri</t>
  </si>
  <si>
    <t>Göygöl rayonu</t>
  </si>
  <si>
    <t>Qarabağ iqtisadi rayonu - cəmi</t>
  </si>
  <si>
    <t>Ağcabədi rayonu</t>
  </si>
  <si>
    <t>Bərdə rayonu</t>
  </si>
  <si>
    <t>Qazax-Tovuz iqtisadi rayonları - cəmi</t>
  </si>
  <si>
    <t xml:space="preserve">Quba-Xaçmaz iqtisadi rayonu - cəmi </t>
  </si>
  <si>
    <t>Quba  rayonu</t>
  </si>
  <si>
    <t>Qusar  rayonu</t>
  </si>
  <si>
    <t>Siyəzən  rayonu</t>
  </si>
  <si>
    <t>Lənkəran-Astara iqtisadi rayonu - cəmi</t>
  </si>
  <si>
    <t>Astara rayonu</t>
  </si>
  <si>
    <t>Lənkəran rayonu</t>
  </si>
  <si>
    <t>Masallı rayonu</t>
  </si>
  <si>
    <t>Mərkəzi Aran iqtisadi  rayonu - cəmi</t>
  </si>
  <si>
    <t>Mingəçevir şəhəri</t>
  </si>
  <si>
    <t>Ağdaş rayonu</t>
  </si>
  <si>
    <t>Göyçay rayonu</t>
  </si>
  <si>
    <t>Kürdəmir rayonu</t>
  </si>
  <si>
    <t>Yevlax rayonu</t>
  </si>
  <si>
    <t>Zərdab rayonu</t>
  </si>
  <si>
    <t>Mil-Muğan iqtisadi rayonu - cəmi</t>
  </si>
  <si>
    <t>Beyləqan rayonu</t>
  </si>
  <si>
    <t>İmişli rayonu</t>
  </si>
  <si>
    <t>Saatlı rayonu</t>
  </si>
  <si>
    <t>Sabirabad rayonu</t>
  </si>
  <si>
    <t>Oğuz rayonu</t>
  </si>
  <si>
    <t>Şəki rayonu</t>
  </si>
  <si>
    <t>Zaqatala rayonu</t>
  </si>
  <si>
    <t>Şərqi Zəngəzur iqtisadi rayonu-cəmi</t>
  </si>
  <si>
    <t>Şirvan-Salyan iqtisadi rayonu - cəmi</t>
  </si>
  <si>
    <t>Şirvan şəhəri</t>
  </si>
  <si>
    <t>Hacıqabul rayonu</t>
  </si>
  <si>
    <t>azot 
oksidləri</t>
  </si>
  <si>
    <t xml:space="preserve">Naxçıvan Muxtar Respublikası </t>
  </si>
  <si>
    <t>...</t>
  </si>
  <si>
    <t>…</t>
  </si>
  <si>
    <t xml:space="preserve">14.12.  Ölkənin iqtisadi rayon və inzibati ərazi vahidlərinin atmosfer havasına avtomobil nəqliyyatından atılmış çirkləndirici maddələr  (min ton)                                           </t>
  </si>
  <si>
    <t>İqtisadi rayonlar vә inzibati 
ərazi vahidlərinin adları</t>
  </si>
  <si>
    <r>
      <t>14.13.  2022-ci ildə ölkənin iqtisadi və inzibati rayon və şəhərlərinin atmosfer havasına</t>
    </r>
    <r>
      <rPr>
        <b/>
        <vertAlign val="superscript"/>
        <sz val="11"/>
        <rFont val="Times New Roman"/>
        <family val="1"/>
      </rPr>
      <t xml:space="preserve"> 
</t>
    </r>
    <r>
      <rPr>
        <b/>
        <sz val="11"/>
        <rFont val="Times New Roman"/>
        <family val="1"/>
      </rPr>
      <t>avtomobil nəqliyyatından atılmış çirkləndirici maddələr</t>
    </r>
    <r>
      <rPr>
        <b/>
        <vertAlign val="superscript"/>
        <sz val="11"/>
        <rFont val="Times New Roman"/>
        <family val="1"/>
      </rPr>
      <t>1)</t>
    </r>
    <r>
      <rPr>
        <b/>
        <sz val="11"/>
        <rFont val="Times New Roman"/>
        <family val="1"/>
      </rPr>
      <t xml:space="preserve">   (min ton)                                            </t>
    </r>
  </si>
</sst>
</file>

<file path=xl/styles.xml><?xml version="1.0" encoding="utf-8"?>
<styleSheet xmlns="http://schemas.openxmlformats.org/spreadsheetml/2006/main">
  <numFmts count="53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_-* #,##0\ _₼_-;\-* #,##0\ _₼_-;_-* &quot;-&quot;\ _₼_-;_-@_-"/>
    <numFmt numFmtId="181" formatCode="_-* #,##0.00\ _₼_-;\-* #,##0.00\ _₼_-;_-* &quot;-&quot;??\ _₼_-;_-@_-"/>
    <numFmt numFmtId="182" formatCode="&quot;₼&quot;\ #,##0;\-&quot;₼&quot;\ #,##0"/>
    <numFmt numFmtId="183" formatCode="&quot;₼&quot;\ #,##0;[Red]\-&quot;₼&quot;\ #,##0"/>
    <numFmt numFmtId="184" formatCode="&quot;₼&quot;\ #,##0.00;\-&quot;₼&quot;\ #,##0.00"/>
    <numFmt numFmtId="185" formatCode="&quot;₼&quot;\ #,##0.00;[Red]\-&quot;₼&quot;\ #,##0.00"/>
    <numFmt numFmtId="186" formatCode="_-&quot;₼&quot;\ * #,##0_-;\-&quot;₼&quot;\ * #,##0_-;_-&quot;₼&quot;\ * &quot;-&quot;_-;_-@_-"/>
    <numFmt numFmtId="187" formatCode="_-&quot;₼&quot;\ * #,##0.00_-;\-&quot;₼&quot;\ * #,##0.00_-;_-&quot;₼&quot;\ * &quot;-&quot;??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0.000"/>
    <numFmt numFmtId="200" formatCode="#,##0.0"/>
    <numFmt numFmtId="201" formatCode="0.0_ ;[Red]\-0.0\ "/>
    <numFmt numFmtId="202" formatCode="0.00000"/>
    <numFmt numFmtId="203" formatCode="0.0000000"/>
    <numFmt numFmtId="204" formatCode="#\ ###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2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6" fillId="16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0" fillId="0" borderId="0" xfId="60" applyFont="1">
      <alignment/>
      <protection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9" fillId="0" borderId="0" xfId="60" applyFont="1" applyAlignment="1">
      <alignment horizontal="center" vertical="center"/>
      <protection/>
    </xf>
    <xf numFmtId="0" fontId="20" fillId="0" borderId="0" xfId="60" applyFont="1" applyAlignment="1">
      <alignment horizontal="right"/>
      <protection/>
    </xf>
    <xf numFmtId="0" fontId="19" fillId="0" borderId="10" xfId="0" applyFont="1" applyBorder="1" applyAlignment="1">
      <alignment horizontal="left" wrapText="1" indent="1"/>
    </xf>
    <xf numFmtId="0" fontId="20" fillId="0" borderId="10" xfId="0" applyFont="1" applyBorder="1" applyAlignment="1">
      <alignment horizontal="left" indent="2"/>
    </xf>
    <xf numFmtId="0" fontId="20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0" fontId="19" fillId="0" borderId="0" xfId="0" applyFont="1" applyAlignment="1">
      <alignment horizontal="right" wrapText="1"/>
    </xf>
    <xf numFmtId="198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198" fontId="19" fillId="0" borderId="12" xfId="0" applyNumberFormat="1" applyFont="1" applyBorder="1" applyAlignment="1">
      <alignment horizontal="right"/>
    </xf>
    <xf numFmtId="198" fontId="20" fillId="0" borderId="12" xfId="0" applyNumberFormat="1" applyFont="1" applyBorder="1" applyAlignment="1">
      <alignment horizontal="right" vertical="center" wrapText="1"/>
    </xf>
    <xf numFmtId="198" fontId="19" fillId="0" borderId="12" xfId="0" applyNumberFormat="1" applyFont="1" applyBorder="1" applyAlignment="1">
      <alignment horizontal="right" vertical="center" wrapText="1"/>
    </xf>
    <xf numFmtId="198" fontId="19" fillId="0" borderId="12" xfId="0" applyNumberFormat="1" applyFont="1" applyBorder="1" applyAlignment="1">
      <alignment horizontal="right" vertical="center"/>
    </xf>
    <xf numFmtId="198" fontId="20" fillId="0" borderId="12" xfId="0" applyNumberFormat="1" applyFont="1" applyBorder="1" applyAlignment="1">
      <alignment horizontal="right" wrapText="1"/>
    </xf>
    <xf numFmtId="1" fontId="19" fillId="16" borderId="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198" fontId="19" fillId="0" borderId="0" xfId="0" applyNumberFormat="1" applyFont="1" applyBorder="1" applyAlignment="1">
      <alignment horizontal="right" vertical="center" wrapText="1"/>
    </xf>
    <xf numFmtId="198" fontId="19" fillId="0" borderId="0" xfId="0" applyNumberFormat="1" applyFont="1" applyBorder="1" applyAlignment="1">
      <alignment horizontal="right" vertical="center"/>
    </xf>
    <xf numFmtId="198" fontId="20" fillId="0" borderId="0" xfId="0" applyNumberFormat="1" applyFont="1" applyBorder="1" applyAlignment="1">
      <alignment/>
    </xf>
    <xf numFmtId="198" fontId="20" fillId="0" borderId="0" xfId="0" applyNumberFormat="1" applyFont="1" applyBorder="1" applyAlignment="1">
      <alignment horizontal="right" vertical="center" wrapText="1"/>
    </xf>
    <xf numFmtId="199" fontId="20" fillId="0" borderId="0" xfId="0" applyNumberFormat="1" applyFont="1" applyBorder="1" applyAlignment="1">
      <alignment/>
    </xf>
    <xf numFmtId="2" fontId="20" fillId="0" borderId="0" xfId="0" applyNumberFormat="1" applyFont="1" applyBorder="1" applyAlignment="1">
      <alignment horizontal="right" vertical="center" wrapText="1"/>
    </xf>
    <xf numFmtId="198" fontId="20" fillId="0" borderId="0" xfId="0" applyNumberFormat="1" applyFont="1" applyBorder="1" applyAlignment="1">
      <alignment horizontal="right" wrapText="1"/>
    </xf>
    <xf numFmtId="2" fontId="20" fillId="0" borderId="0" xfId="0" applyNumberFormat="1" applyFont="1" applyBorder="1" applyAlignment="1">
      <alignment horizontal="right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/>
    </xf>
    <xf numFmtId="0" fontId="20" fillId="0" borderId="15" xfId="0" applyFont="1" applyBorder="1" applyAlignment="1">
      <alignment/>
    </xf>
    <xf numFmtId="198" fontId="20" fillId="0" borderId="12" xfId="0" applyNumberFormat="1" applyFont="1" applyBorder="1" applyAlignment="1">
      <alignment horizontal="right" vertical="center" wrapText="1"/>
    </xf>
    <xf numFmtId="198" fontId="20" fillId="0" borderId="12" xfId="0" applyNumberFormat="1" applyFont="1" applyBorder="1" applyAlignment="1">
      <alignment horizontal="right" wrapText="1"/>
    </xf>
    <xf numFmtId="0" fontId="22" fillId="0" borderId="0" xfId="0" applyFont="1" applyAlignment="1">
      <alignment wrapText="1"/>
    </xf>
    <xf numFmtId="0" fontId="19" fillId="0" borderId="14" xfId="60" applyFont="1" applyBorder="1" applyAlignment="1">
      <alignment wrapText="1"/>
      <protection/>
    </xf>
    <xf numFmtId="0" fontId="20" fillId="0" borderId="10" xfId="60" applyFont="1" applyBorder="1" applyAlignment="1">
      <alignment horizontal="left" vertical="center" wrapText="1" indent="1"/>
      <protection/>
    </xf>
    <xf numFmtId="0" fontId="20" fillId="0" borderId="10" xfId="60" applyFont="1" applyBorder="1" applyAlignment="1">
      <alignment horizontal="left" indent="1"/>
      <protection/>
    </xf>
    <xf numFmtId="0" fontId="19" fillId="0" borderId="10" xfId="0" applyFont="1" applyBorder="1" applyAlignment="1">
      <alignment horizontal="left" wrapText="1"/>
    </xf>
    <xf numFmtId="0" fontId="19" fillId="0" borderId="10" xfId="60" applyFont="1" applyBorder="1" applyAlignment="1">
      <alignment wrapText="1"/>
      <protection/>
    </xf>
    <xf numFmtId="0" fontId="19" fillId="0" borderId="10" xfId="59" applyFont="1" applyBorder="1" applyAlignment="1">
      <alignment wrapText="1"/>
      <protection/>
    </xf>
    <xf numFmtId="0" fontId="19" fillId="0" borderId="10" xfId="59" applyFont="1" applyBorder="1" applyAlignment="1">
      <alignment wrapText="1"/>
      <protection/>
    </xf>
    <xf numFmtId="0" fontId="19" fillId="0" borderId="10" xfId="59" applyFont="1" applyBorder="1" applyAlignment="1">
      <alignment horizontal="left" wrapText="1"/>
      <protection/>
    </xf>
    <xf numFmtId="0" fontId="19" fillId="0" borderId="15" xfId="60" applyFont="1" applyBorder="1" applyAlignment="1">
      <alignment wrapText="1"/>
      <protection/>
    </xf>
    <xf numFmtId="0" fontId="19" fillId="0" borderId="0" xfId="60" applyFont="1" applyBorder="1" applyAlignment="1">
      <alignment wrapText="1"/>
      <protection/>
    </xf>
    <xf numFmtId="0" fontId="19" fillId="0" borderId="0" xfId="59" applyFont="1" applyBorder="1" applyAlignment="1">
      <alignment horizontal="left" wrapText="1"/>
      <protection/>
    </xf>
    <xf numFmtId="0" fontId="19" fillId="0" borderId="10" xfId="0" applyFont="1" applyBorder="1" applyAlignment="1">
      <alignment horizontal="left"/>
    </xf>
    <xf numFmtId="0" fontId="19" fillId="0" borderId="0" xfId="0" applyFont="1" applyBorder="1" applyAlignment="1">
      <alignment horizontal="left" wrapText="1" indent="1"/>
    </xf>
    <xf numFmtId="0" fontId="20" fillId="0" borderId="0" xfId="0" applyFont="1" applyBorder="1" applyAlignment="1">
      <alignment horizontal="left" indent="2"/>
    </xf>
    <xf numFmtId="198" fontId="19" fillId="0" borderId="12" xfId="0" applyNumberFormat="1" applyFont="1" applyBorder="1" applyAlignment="1">
      <alignment horizontal="right" vertical="center" wrapText="1"/>
    </xf>
    <xf numFmtId="198" fontId="19" fillId="0" borderId="0" xfId="0" applyNumberFormat="1" applyFont="1" applyAlignment="1">
      <alignment horizontal="right" wrapText="1"/>
    </xf>
    <xf numFmtId="198" fontId="19" fillId="0" borderId="12" xfId="0" applyNumberFormat="1" applyFont="1" applyBorder="1" applyAlignment="1">
      <alignment horizontal="center" wrapText="1"/>
    </xf>
    <xf numFmtId="0" fontId="19" fillId="0" borderId="12" xfId="0" applyFont="1" applyBorder="1" applyAlignment="1">
      <alignment horizontal="center"/>
    </xf>
    <xf numFmtId="198" fontId="20" fillId="0" borderId="0" xfId="0" applyNumberFormat="1" applyFont="1" applyAlignment="1">
      <alignment horizontal="center"/>
    </xf>
    <xf numFmtId="198" fontId="20" fillId="0" borderId="0" xfId="0" applyNumberFormat="1" applyFont="1" applyAlignment="1">
      <alignment horizontal="center" vertical="center" wrapText="1"/>
    </xf>
    <xf numFmtId="198" fontId="19" fillId="0" borderId="12" xfId="0" applyNumberFormat="1" applyFont="1" applyBorder="1" applyAlignment="1">
      <alignment horizontal="center"/>
    </xf>
    <xf numFmtId="198" fontId="20" fillId="0" borderId="12" xfId="0" applyNumberFormat="1" applyFont="1" applyBorder="1" applyAlignment="1">
      <alignment horizontal="center"/>
    </xf>
    <xf numFmtId="198" fontId="20" fillId="0" borderId="12" xfId="0" applyNumberFormat="1" applyFont="1" applyBorder="1" applyAlignment="1">
      <alignment horizontal="center" vertical="center" wrapText="1"/>
    </xf>
    <xf numFmtId="198" fontId="20" fillId="0" borderId="0" xfId="0" applyNumberFormat="1" applyFont="1" applyAlignment="1">
      <alignment horizontal="center" wrapText="1"/>
    </xf>
    <xf numFmtId="198" fontId="20" fillId="0" borderId="12" xfId="0" applyNumberFormat="1" applyFont="1" applyBorder="1" applyAlignment="1">
      <alignment horizontal="center" wrapText="1"/>
    </xf>
    <xf numFmtId="198" fontId="25" fillId="0" borderId="0" xfId="0" applyNumberFormat="1" applyFont="1" applyAlignment="1">
      <alignment horizontal="center"/>
    </xf>
    <xf numFmtId="198" fontId="23" fillId="0" borderId="0" xfId="0" applyNumberFormat="1" applyFont="1" applyAlignment="1">
      <alignment horizontal="center"/>
    </xf>
    <xf numFmtId="198" fontId="23" fillId="0" borderId="0" xfId="0" applyNumberFormat="1" applyFont="1" applyAlignment="1">
      <alignment horizontal="center" vertical="center" wrapText="1"/>
    </xf>
    <xf numFmtId="198" fontId="19" fillId="0" borderId="16" xfId="0" applyNumberFormat="1" applyFont="1" applyBorder="1" applyAlignment="1">
      <alignment horizontal="center" vertical="center" wrapText="1"/>
    </xf>
    <xf numFmtId="198" fontId="20" fillId="0" borderId="12" xfId="0" applyNumberFormat="1" applyFont="1" applyBorder="1" applyAlignment="1">
      <alignment horizontal="right"/>
    </xf>
    <xf numFmtId="198" fontId="20" fillId="0" borderId="12" xfId="0" applyNumberFormat="1" applyFont="1" applyBorder="1" applyAlignment="1">
      <alignment horizontal="right" vertical="center" wrapText="1"/>
    </xf>
    <xf numFmtId="198" fontId="20" fillId="0" borderId="12" xfId="0" applyNumberFormat="1" applyFont="1" applyBorder="1" applyAlignment="1">
      <alignment horizontal="right"/>
    </xf>
    <xf numFmtId="198" fontId="20" fillId="0" borderId="12" xfId="0" applyNumberFormat="1" applyFont="1" applyBorder="1" applyAlignment="1">
      <alignment horizontal="right" wrapText="1"/>
    </xf>
    <xf numFmtId="16" fontId="19" fillId="0" borderId="17" xfId="0" applyNumberFormat="1" applyFont="1" applyBorder="1" applyAlignment="1">
      <alignment horizontal="center" vertical="center" wrapText="1"/>
    </xf>
    <xf numFmtId="0" fontId="19" fillId="0" borderId="18" xfId="58" applyFont="1" applyBorder="1" applyAlignment="1">
      <alignment horizontal="center" vertical="center"/>
      <protection/>
    </xf>
    <xf numFmtId="0" fontId="19" fillId="0" borderId="19" xfId="58" applyFont="1" applyBorder="1" applyAlignment="1">
      <alignment horizontal="center" vertical="center"/>
      <protection/>
    </xf>
    <xf numFmtId="0" fontId="19" fillId="0" borderId="20" xfId="58" applyFont="1" applyBorder="1" applyAlignment="1">
      <alignment horizontal="center" vertical="center"/>
      <protection/>
    </xf>
    <xf numFmtId="0" fontId="20" fillId="0" borderId="21" xfId="0" applyFont="1" applyBorder="1" applyAlignment="1">
      <alignment horizontal="left" indent="2"/>
    </xf>
    <xf numFmtId="198" fontId="20" fillId="0" borderId="11" xfId="0" applyNumberFormat="1" applyFont="1" applyBorder="1" applyAlignment="1">
      <alignment horizontal="right" vertical="center" wrapText="1"/>
    </xf>
    <xf numFmtId="198" fontId="19" fillId="0" borderId="22" xfId="0" applyNumberFormat="1" applyFont="1" applyBorder="1" applyAlignment="1">
      <alignment horizontal="right" vertical="center" wrapText="1"/>
    </xf>
    <xf numFmtId="198" fontId="19" fillId="0" borderId="22" xfId="0" applyNumberFormat="1" applyFont="1" applyBorder="1" applyAlignment="1">
      <alignment horizontal="right" vertical="center"/>
    </xf>
    <xf numFmtId="198" fontId="20" fillId="0" borderId="22" xfId="0" applyNumberFormat="1" applyFont="1" applyBorder="1" applyAlignment="1">
      <alignment horizontal="right" vertical="center" wrapText="1"/>
    </xf>
    <xf numFmtId="198" fontId="20" fillId="0" borderId="22" xfId="0" applyNumberFormat="1" applyFont="1" applyBorder="1" applyAlignment="1">
      <alignment horizontal="right"/>
    </xf>
    <xf numFmtId="198" fontId="19" fillId="0" borderId="22" xfId="0" applyNumberFormat="1" applyFont="1" applyBorder="1" applyAlignment="1">
      <alignment horizontal="right" vertical="center" wrapText="1"/>
    </xf>
    <xf numFmtId="198" fontId="20" fillId="0" borderId="22" xfId="0" applyNumberFormat="1" applyFont="1" applyBorder="1" applyAlignment="1">
      <alignment horizontal="right" wrapText="1"/>
    </xf>
    <xf numFmtId="198" fontId="19" fillId="0" borderId="22" xfId="0" applyNumberFormat="1" applyFont="1" applyBorder="1" applyAlignment="1">
      <alignment horizontal="right"/>
    </xf>
    <xf numFmtId="198" fontId="20" fillId="0" borderId="22" xfId="0" applyNumberFormat="1" applyFont="1" applyBorder="1" applyAlignment="1">
      <alignment horizontal="right" vertical="center" wrapText="1"/>
    </xf>
    <xf numFmtId="198" fontId="20" fillId="0" borderId="22" xfId="0" applyNumberFormat="1" applyFont="1" applyBorder="1" applyAlignment="1">
      <alignment horizontal="right" wrapText="1"/>
    </xf>
    <xf numFmtId="198" fontId="20" fillId="0" borderId="22" xfId="0" applyNumberFormat="1" applyFont="1" applyBorder="1" applyAlignment="1">
      <alignment horizontal="right" wrapText="1"/>
    </xf>
    <xf numFmtId="198" fontId="20" fillId="0" borderId="23" xfId="0" applyNumberFormat="1" applyFont="1" applyBorder="1" applyAlignment="1">
      <alignment horizontal="right" vertical="center" wrapText="1"/>
    </xf>
    <xf numFmtId="198" fontId="19" fillId="0" borderId="24" xfId="0" applyNumberFormat="1" applyFont="1" applyBorder="1" applyAlignment="1">
      <alignment horizontal="right" vertical="center"/>
    </xf>
    <xf numFmtId="198" fontId="20" fillId="0" borderId="24" xfId="0" applyNumberFormat="1" applyFont="1" applyBorder="1" applyAlignment="1">
      <alignment horizontal="right" wrapText="1"/>
    </xf>
    <xf numFmtId="198" fontId="19" fillId="0" borderId="24" xfId="0" applyNumberFormat="1" applyFont="1" applyBorder="1" applyAlignment="1">
      <alignment horizontal="center"/>
    </xf>
    <xf numFmtId="198" fontId="23" fillId="0" borderId="25" xfId="0" applyNumberFormat="1" applyFont="1" applyBorder="1" applyAlignment="1">
      <alignment horizontal="center" vertical="center" wrapText="1"/>
    </xf>
    <xf numFmtId="198" fontId="20" fillId="0" borderId="24" xfId="0" applyNumberFormat="1" applyFont="1" applyBorder="1" applyAlignment="1">
      <alignment horizontal="center" wrapText="1"/>
    </xf>
    <xf numFmtId="198" fontId="19" fillId="0" borderId="26" xfId="0" applyNumberFormat="1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/>
    </xf>
    <xf numFmtId="198" fontId="19" fillId="0" borderId="24" xfId="0" applyNumberFormat="1" applyFont="1" applyBorder="1" applyAlignment="1">
      <alignment horizontal="center" wrapText="1"/>
    </xf>
    <xf numFmtId="198" fontId="20" fillId="0" borderId="25" xfId="0" applyNumberFormat="1" applyFont="1" applyBorder="1" applyAlignment="1">
      <alignment horizontal="center" vertical="center" wrapText="1"/>
    </xf>
    <xf numFmtId="198" fontId="20" fillId="0" borderId="24" xfId="0" applyNumberFormat="1" applyFont="1" applyBorder="1" applyAlignment="1">
      <alignment horizontal="center" vertical="center" wrapText="1"/>
    </xf>
    <xf numFmtId="198" fontId="20" fillId="0" borderId="25" xfId="0" applyNumberFormat="1" applyFont="1" applyBorder="1" applyAlignment="1">
      <alignment horizontal="center" wrapText="1"/>
    </xf>
    <xf numFmtId="198" fontId="25" fillId="0" borderId="25" xfId="0" applyNumberFormat="1" applyFont="1" applyBorder="1" applyAlignment="1">
      <alignment horizontal="center"/>
    </xf>
    <xf numFmtId="198" fontId="20" fillId="0" borderId="24" xfId="0" applyNumberFormat="1" applyFont="1" applyBorder="1" applyAlignment="1">
      <alignment horizontal="center"/>
    </xf>
    <xf numFmtId="198" fontId="19" fillId="0" borderId="24" xfId="0" applyNumberFormat="1" applyFont="1" applyBorder="1" applyAlignment="1">
      <alignment horizontal="right" vertical="center" wrapText="1"/>
    </xf>
    <xf numFmtId="0" fontId="20" fillId="0" borderId="21" xfId="60" applyFont="1" applyBorder="1" applyAlignment="1">
      <alignment horizontal="left" vertical="center" wrapText="1" indent="1"/>
      <protection/>
    </xf>
    <xf numFmtId="198" fontId="20" fillId="0" borderId="11" xfId="0" applyNumberFormat="1" applyFont="1" applyBorder="1" applyAlignment="1">
      <alignment horizontal="center" wrapText="1"/>
    </xf>
    <xf numFmtId="198" fontId="20" fillId="0" borderId="13" xfId="0" applyNumberFormat="1" applyFont="1" applyBorder="1" applyAlignment="1">
      <alignment horizontal="center" wrapText="1"/>
    </xf>
    <xf numFmtId="198" fontId="19" fillId="0" borderId="26" xfId="0" applyNumberFormat="1" applyFont="1" applyBorder="1" applyAlignment="1">
      <alignment horizontal="right" vertical="center" wrapText="1"/>
    </xf>
    <xf numFmtId="198" fontId="19" fillId="0" borderId="24" xfId="0" applyNumberFormat="1" applyFont="1" applyBorder="1" applyAlignment="1">
      <alignment horizontal="right" vertical="center" wrapText="1"/>
    </xf>
    <xf numFmtId="198" fontId="19" fillId="0" borderId="27" xfId="0" applyNumberFormat="1" applyFont="1" applyBorder="1" applyAlignment="1">
      <alignment horizontal="right"/>
    </xf>
    <xf numFmtId="198" fontId="20" fillId="0" borderId="12" xfId="0" applyNumberFormat="1" applyFont="1" applyBorder="1" applyAlignment="1">
      <alignment horizontal="center"/>
    </xf>
    <xf numFmtId="198" fontId="20" fillId="0" borderId="27" xfId="0" applyNumberFormat="1" applyFont="1" applyBorder="1" applyAlignment="1">
      <alignment horizontal="center"/>
    </xf>
    <xf numFmtId="198" fontId="20" fillId="0" borderId="24" xfId="0" applyNumberFormat="1" applyFont="1" applyBorder="1" applyAlignment="1">
      <alignment horizontal="center"/>
    </xf>
    <xf numFmtId="0" fontId="22" fillId="0" borderId="28" xfId="0" applyFont="1" applyBorder="1" applyAlignment="1">
      <alignment horizontal="left" wrapText="1"/>
    </xf>
    <xf numFmtId="199" fontId="20" fillId="0" borderId="12" xfId="0" applyNumberFormat="1" applyFont="1" applyBorder="1" applyAlignment="1">
      <alignment horizontal="center"/>
    </xf>
    <xf numFmtId="199" fontId="20" fillId="0" borderId="27" xfId="0" applyNumberFormat="1" applyFont="1" applyBorder="1" applyAlignment="1">
      <alignment horizontal="center"/>
    </xf>
    <xf numFmtId="199" fontId="20" fillId="0" borderId="24" xfId="0" applyNumberFormat="1" applyFont="1" applyBorder="1" applyAlignment="1">
      <alignment horizontal="center"/>
    </xf>
    <xf numFmtId="199" fontId="20" fillId="0" borderId="12" xfId="0" applyNumberFormat="1" applyFont="1" applyBorder="1" applyAlignment="1">
      <alignment horizontal="right"/>
    </xf>
    <xf numFmtId="199" fontId="20" fillId="0" borderId="27" xfId="0" applyNumberFormat="1" applyFont="1" applyBorder="1" applyAlignment="1">
      <alignment horizontal="right"/>
    </xf>
    <xf numFmtId="199" fontId="20" fillId="0" borderId="24" xfId="0" applyNumberFormat="1" applyFont="1" applyBorder="1" applyAlignment="1">
      <alignment horizontal="right"/>
    </xf>
    <xf numFmtId="0" fontId="19" fillId="0" borderId="0" xfId="0" applyFont="1" applyAlignment="1">
      <alignment horizontal="center" wrapText="1"/>
    </xf>
    <xf numFmtId="16" fontId="19" fillId="0" borderId="29" xfId="0" applyNumberFormat="1" applyFont="1" applyBorder="1" applyAlignment="1">
      <alignment horizontal="center" vertical="center" wrapText="1"/>
    </xf>
    <xf numFmtId="16" fontId="19" fillId="0" borderId="30" xfId="0" applyNumberFormat="1" applyFont="1" applyBorder="1" applyAlignment="1">
      <alignment horizontal="center" vertical="center" wrapText="1"/>
    </xf>
    <xf numFmtId="1" fontId="19" fillId="16" borderId="31" xfId="0" applyNumberFormat="1" applyFont="1" applyFill="1" applyBorder="1" applyAlignment="1">
      <alignment horizontal="center" vertical="center" wrapText="1"/>
    </xf>
    <xf numFmtId="1" fontId="19" fillId="16" borderId="11" xfId="0" applyNumberFormat="1" applyFont="1" applyFill="1" applyBorder="1" applyAlignment="1">
      <alignment horizontal="center" vertical="center" wrapText="1"/>
    </xf>
    <xf numFmtId="1" fontId="19" fillId="16" borderId="32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2013-mecmue-seh23-122" xfId="59"/>
    <cellStyle name="Normal_2013-mecmue-seh23-128-son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Sbornik-2001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0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8" customWidth="1"/>
    <col min="2" max="2" width="45.7109375" style="8" customWidth="1"/>
    <col min="3" max="6" width="15.7109375" style="10" customWidth="1"/>
    <col min="7" max="7" width="14.28125" style="10" customWidth="1"/>
    <col min="8" max="8" width="15.7109375" style="10" customWidth="1"/>
    <col min="9" max="9" width="15.7109375" style="8" customWidth="1"/>
    <col min="10" max="10" width="14.28125" style="8" customWidth="1"/>
    <col min="11" max="16384" width="9.140625" style="8" customWidth="1"/>
  </cols>
  <sheetData>
    <row r="2" spans="2:11" ht="39" customHeight="1">
      <c r="B2" s="115" t="s">
        <v>117</v>
      </c>
      <c r="C2" s="115"/>
      <c r="D2" s="115"/>
      <c r="E2" s="115"/>
      <c r="F2" s="115"/>
      <c r="G2" s="115"/>
      <c r="H2" s="2"/>
      <c r="I2" s="2"/>
      <c r="J2" s="2"/>
      <c r="K2" s="2"/>
    </row>
    <row r="3" spans="2:11" ht="15.75" thickBot="1">
      <c r="B3" s="3"/>
      <c r="C3" s="50"/>
      <c r="D3" s="50"/>
      <c r="E3" s="50"/>
      <c r="F3" s="50"/>
      <c r="G3" s="50"/>
      <c r="H3" s="11"/>
      <c r="I3" s="3"/>
      <c r="J3" s="3"/>
      <c r="K3" s="3"/>
    </row>
    <row r="4" spans="2:11" s="9" customFormat="1" ht="45" customHeight="1" thickBot="1">
      <c r="B4" s="68" t="s">
        <v>118</v>
      </c>
      <c r="C4" s="69">
        <v>2015</v>
      </c>
      <c r="D4" s="70">
        <v>2019</v>
      </c>
      <c r="E4" s="70">
        <v>2020</v>
      </c>
      <c r="F4" s="71">
        <v>2021</v>
      </c>
      <c r="G4" s="71">
        <v>2022</v>
      </c>
      <c r="H4" s="19"/>
      <c r="I4" s="4"/>
      <c r="J4" s="4"/>
      <c r="K4" s="4"/>
    </row>
    <row r="5" spans="1:11" ht="15">
      <c r="A5" s="31"/>
      <c r="B5" s="30" t="s">
        <v>0</v>
      </c>
      <c r="C5" s="17">
        <v>977.7</v>
      </c>
      <c r="D5" s="17">
        <v>945.1700000000001</v>
      </c>
      <c r="E5" s="17">
        <v>694.1000000000001</v>
      </c>
      <c r="F5" s="17">
        <v>723.5000000000001</v>
      </c>
      <c r="G5" s="102">
        <f>SUM(G6+G7+G8+G13+G19+G27+G38+G45+G52+G60+G69+G75+G90)</f>
        <v>772.2</v>
      </c>
      <c r="H5" s="21"/>
      <c r="I5" s="1"/>
      <c r="J5" s="1"/>
      <c r="K5" s="1"/>
    </row>
    <row r="6" spans="1:11" ht="15">
      <c r="A6" s="31"/>
      <c r="B6" s="46" t="s">
        <v>37</v>
      </c>
      <c r="C6" s="17">
        <v>600.1</v>
      </c>
      <c r="D6" s="17">
        <v>607.4</v>
      </c>
      <c r="E6" s="17">
        <v>433.5</v>
      </c>
      <c r="F6" s="17">
        <v>443.3</v>
      </c>
      <c r="G6" s="103">
        <v>465.1</v>
      </c>
      <c r="H6" s="21"/>
      <c r="I6" s="1"/>
      <c r="J6" s="1"/>
      <c r="K6" s="1"/>
    </row>
    <row r="7" spans="1:11" ht="15">
      <c r="A7" s="31"/>
      <c r="B7" s="46" t="s">
        <v>114</v>
      </c>
      <c r="C7" s="17">
        <v>15.2</v>
      </c>
      <c r="D7" s="17">
        <v>4.09</v>
      </c>
      <c r="E7" s="17">
        <v>2.7</v>
      </c>
      <c r="F7" s="17">
        <v>2.6</v>
      </c>
      <c r="G7" s="103">
        <v>4.1</v>
      </c>
      <c r="H7" s="21"/>
      <c r="I7" s="1"/>
      <c r="J7" s="1"/>
      <c r="K7" s="1"/>
    </row>
    <row r="8" spans="1:11" ht="15">
      <c r="A8" s="31"/>
      <c r="B8" s="46" t="s">
        <v>74</v>
      </c>
      <c r="C8" s="17">
        <v>23.2</v>
      </c>
      <c r="D8" s="17">
        <f>D10+D11+D12</f>
        <v>23.46</v>
      </c>
      <c r="E8" s="17">
        <f>E10+E11+E12</f>
        <v>24.6</v>
      </c>
      <c r="F8" s="17">
        <f>F10+F11+F12</f>
        <v>26.700000000000003</v>
      </c>
      <c r="G8" s="85">
        <f>G10+G11+G12</f>
        <v>28.4</v>
      </c>
      <c r="H8" s="22"/>
      <c r="I8" s="1"/>
      <c r="J8" s="1"/>
      <c r="K8" s="1"/>
    </row>
    <row r="9" spans="1:11" ht="15">
      <c r="A9" s="31"/>
      <c r="B9" s="7" t="s">
        <v>1</v>
      </c>
      <c r="C9" s="105"/>
      <c r="D9" s="105"/>
      <c r="E9" s="105"/>
      <c r="F9" s="106"/>
      <c r="G9" s="107"/>
      <c r="H9" s="23"/>
      <c r="I9" s="1"/>
      <c r="J9" s="1"/>
      <c r="K9" s="1"/>
    </row>
    <row r="10" spans="1:11" ht="15">
      <c r="A10" s="31"/>
      <c r="B10" s="7" t="s">
        <v>69</v>
      </c>
      <c r="C10" s="15">
        <v>12.1</v>
      </c>
      <c r="D10" s="15">
        <v>14.7</v>
      </c>
      <c r="E10" s="15">
        <v>16</v>
      </c>
      <c r="F10" s="15">
        <v>17.3</v>
      </c>
      <c r="G10" s="76">
        <v>18.4</v>
      </c>
      <c r="H10" s="24"/>
      <c r="I10" s="1"/>
      <c r="J10" s="1"/>
      <c r="K10" s="1"/>
    </row>
    <row r="11" spans="1:11" ht="15">
      <c r="A11" s="31"/>
      <c r="B11" s="7" t="s">
        <v>3</v>
      </c>
      <c r="C11" s="15">
        <v>9.3</v>
      </c>
      <c r="D11" s="15">
        <v>8.4</v>
      </c>
      <c r="E11" s="15">
        <v>8.1</v>
      </c>
      <c r="F11" s="15">
        <v>8.9</v>
      </c>
      <c r="G11" s="76">
        <v>9.5</v>
      </c>
      <c r="H11" s="24"/>
      <c r="I11" s="1"/>
      <c r="J11" s="1"/>
      <c r="K11" s="1"/>
    </row>
    <row r="12" spans="1:11" ht="15">
      <c r="A12" s="31"/>
      <c r="B12" s="7" t="s">
        <v>2</v>
      </c>
      <c r="C12" s="15">
        <v>1.7</v>
      </c>
      <c r="D12" s="15">
        <v>0.36</v>
      </c>
      <c r="E12" s="15">
        <v>0.5</v>
      </c>
      <c r="F12" s="15">
        <v>0.5</v>
      </c>
      <c r="G12" s="76">
        <v>0.5</v>
      </c>
      <c r="H12" s="24"/>
      <c r="I12" s="1"/>
      <c r="J12" s="1"/>
      <c r="K12" s="1"/>
    </row>
    <row r="13" spans="2:7" ht="15">
      <c r="B13" s="46" t="s">
        <v>66</v>
      </c>
      <c r="C13" s="17">
        <f>C15+C16+C17+C18</f>
        <v>24.4</v>
      </c>
      <c r="D13" s="17">
        <f>D15+D16+D17+D18</f>
        <v>7.699999999999999</v>
      </c>
      <c r="E13" s="17">
        <f>E15+E16+E17+E18</f>
        <v>9.3</v>
      </c>
      <c r="F13" s="17">
        <f>F15+F16+F17+F18</f>
        <v>9.700000000000001</v>
      </c>
      <c r="G13" s="75">
        <f>G15+G16+G17+G18</f>
        <v>10.7</v>
      </c>
    </row>
    <row r="14" spans="2:7" ht="15">
      <c r="B14" s="7" t="s">
        <v>1</v>
      </c>
      <c r="C14" s="105"/>
      <c r="D14" s="105"/>
      <c r="E14" s="105"/>
      <c r="F14" s="106"/>
      <c r="G14" s="107"/>
    </row>
    <row r="15" spans="2:7" ht="15">
      <c r="B15" s="7" t="s">
        <v>35</v>
      </c>
      <c r="C15" s="64">
        <v>6.9</v>
      </c>
      <c r="D15" s="65">
        <v>1</v>
      </c>
      <c r="E15" s="66">
        <v>2.4</v>
      </c>
      <c r="F15" s="66">
        <v>2.6</v>
      </c>
      <c r="G15" s="77">
        <v>2.7</v>
      </c>
    </row>
    <row r="16" spans="2:7" ht="15">
      <c r="B16" s="7" t="s">
        <v>58</v>
      </c>
      <c r="C16" s="64">
        <v>8.6</v>
      </c>
      <c r="D16" s="65">
        <v>3</v>
      </c>
      <c r="E16" s="66">
        <v>2.6</v>
      </c>
      <c r="F16" s="66">
        <v>2.7</v>
      </c>
      <c r="G16" s="77">
        <v>3.4</v>
      </c>
    </row>
    <row r="17" spans="2:7" ht="15">
      <c r="B17" s="7" t="s">
        <v>34</v>
      </c>
      <c r="C17" s="64">
        <v>1.3</v>
      </c>
      <c r="D17" s="65">
        <v>1.1</v>
      </c>
      <c r="E17" s="66">
        <v>1.2</v>
      </c>
      <c r="F17" s="66">
        <v>1.3</v>
      </c>
      <c r="G17" s="77">
        <v>1.5</v>
      </c>
    </row>
    <row r="18" spans="2:7" ht="15">
      <c r="B18" s="7" t="s">
        <v>36</v>
      </c>
      <c r="C18" s="64">
        <v>7.6</v>
      </c>
      <c r="D18" s="65">
        <v>2.6</v>
      </c>
      <c r="E18" s="66">
        <v>3.1</v>
      </c>
      <c r="F18" s="66">
        <v>3.1</v>
      </c>
      <c r="G18" s="77">
        <v>3.1</v>
      </c>
    </row>
    <row r="19" spans="2:7" ht="15">
      <c r="B19" s="40" t="s">
        <v>78</v>
      </c>
      <c r="C19" s="17">
        <f>C21+C22+C23+C24+C25+C26</f>
        <v>47.4</v>
      </c>
      <c r="D19" s="17">
        <f>D21+D22+D23+D24+D25+D26</f>
        <v>53.2</v>
      </c>
      <c r="E19" s="17">
        <f>E21+E22+E23+E24+E25+E26</f>
        <v>44.7</v>
      </c>
      <c r="F19" s="17">
        <f>F21+F22+F23+F24+F25+F26</f>
        <v>44.7</v>
      </c>
      <c r="G19" s="75">
        <f>G21+G22+G23+G24+G25+G26</f>
        <v>44.8</v>
      </c>
    </row>
    <row r="20" spans="2:7" ht="15">
      <c r="B20" s="7" t="s">
        <v>1</v>
      </c>
      <c r="C20" s="112"/>
      <c r="D20" s="112"/>
      <c r="E20" s="112"/>
      <c r="F20" s="113"/>
      <c r="G20" s="114"/>
    </row>
    <row r="21" spans="2:7" ht="15">
      <c r="B21" s="7" t="s">
        <v>68</v>
      </c>
      <c r="C21" s="64">
        <v>28.9</v>
      </c>
      <c r="D21" s="65">
        <v>30.8</v>
      </c>
      <c r="E21" s="66">
        <v>28.7</v>
      </c>
      <c r="F21" s="66">
        <v>28.7</v>
      </c>
      <c r="G21" s="77">
        <v>28.7</v>
      </c>
    </row>
    <row r="22" spans="2:7" ht="15">
      <c r="B22" s="7" t="s">
        <v>71</v>
      </c>
      <c r="C22" s="64">
        <v>2.3</v>
      </c>
      <c r="D22" s="65">
        <v>3.3</v>
      </c>
      <c r="E22" s="66">
        <v>2.3</v>
      </c>
      <c r="F22" s="66">
        <v>2.3</v>
      </c>
      <c r="G22" s="77">
        <v>2.4</v>
      </c>
    </row>
    <row r="23" spans="2:7" ht="15">
      <c r="B23" s="7" t="s">
        <v>9</v>
      </c>
      <c r="C23" s="64">
        <v>1.9</v>
      </c>
      <c r="D23" s="65">
        <v>1.8</v>
      </c>
      <c r="E23" s="66">
        <v>1.2</v>
      </c>
      <c r="F23" s="66">
        <v>1.2</v>
      </c>
      <c r="G23" s="77">
        <v>1.2</v>
      </c>
    </row>
    <row r="24" spans="2:7" ht="15">
      <c r="B24" s="7" t="s">
        <v>11</v>
      </c>
      <c r="C24" s="64">
        <v>3.5</v>
      </c>
      <c r="D24" s="65">
        <v>7.5</v>
      </c>
      <c r="E24" s="66">
        <v>5.3</v>
      </c>
      <c r="F24" s="66">
        <v>5.3</v>
      </c>
      <c r="G24" s="77">
        <v>5.3</v>
      </c>
    </row>
    <row r="25" spans="2:7" ht="15">
      <c r="B25" s="7" t="s">
        <v>72</v>
      </c>
      <c r="C25" s="64">
        <v>2.3</v>
      </c>
      <c r="D25" s="65">
        <v>5.6</v>
      </c>
      <c r="E25" s="66">
        <v>4.2</v>
      </c>
      <c r="F25" s="66">
        <v>4.2</v>
      </c>
      <c r="G25" s="77">
        <v>4.2</v>
      </c>
    </row>
    <row r="26" spans="2:7" ht="15">
      <c r="B26" s="7" t="s">
        <v>10</v>
      </c>
      <c r="C26" s="64">
        <v>8.5</v>
      </c>
      <c r="D26" s="65">
        <v>4.2</v>
      </c>
      <c r="E26" s="66">
        <v>3</v>
      </c>
      <c r="F26" s="66">
        <v>3</v>
      </c>
      <c r="G26" s="77">
        <v>3</v>
      </c>
    </row>
    <row r="27" spans="2:7" ht="15">
      <c r="B27" s="40" t="s">
        <v>82</v>
      </c>
      <c r="C27" s="16">
        <f>C30+C31+C32+C33+C37</f>
        <v>22.099999999999998</v>
      </c>
      <c r="D27" s="16">
        <f>D30+D31+D32+D33+D37</f>
        <v>34.8</v>
      </c>
      <c r="E27" s="16">
        <f>E30+E31+E32+E33+E37</f>
        <v>6.8</v>
      </c>
      <c r="F27" s="16">
        <f>F30+F31+F32+F33+F37</f>
        <v>6.2</v>
      </c>
      <c r="G27" s="74">
        <f>G30+G31+G32+G33+G37</f>
        <v>5.700000000000001</v>
      </c>
    </row>
    <row r="28" spans="2:7" ht="15">
      <c r="B28" s="7" t="s">
        <v>1</v>
      </c>
      <c r="C28" s="105"/>
      <c r="D28" s="105"/>
      <c r="E28" s="105"/>
      <c r="F28" s="106"/>
      <c r="G28" s="107"/>
    </row>
    <row r="29" spans="2:7" ht="15">
      <c r="B29" s="7" t="s">
        <v>67</v>
      </c>
      <c r="C29" s="66" t="s">
        <v>116</v>
      </c>
      <c r="D29" s="65" t="s">
        <v>115</v>
      </c>
      <c r="E29" s="66" t="s">
        <v>116</v>
      </c>
      <c r="F29" s="66" t="s">
        <v>116</v>
      </c>
      <c r="G29" s="77" t="s">
        <v>116</v>
      </c>
    </row>
    <row r="30" spans="2:7" ht="15">
      <c r="B30" s="7" t="s">
        <v>48</v>
      </c>
      <c r="C30" s="64">
        <v>1.8</v>
      </c>
      <c r="D30" s="65">
        <v>11.2</v>
      </c>
      <c r="E30" s="66">
        <v>0.5</v>
      </c>
      <c r="F30" s="66">
        <v>0.5</v>
      </c>
      <c r="G30" s="77">
        <v>0.4</v>
      </c>
    </row>
    <row r="31" spans="2:7" ht="15">
      <c r="B31" s="7" t="s">
        <v>25</v>
      </c>
      <c r="C31" s="64">
        <v>2.3</v>
      </c>
      <c r="D31" s="65">
        <v>4.6</v>
      </c>
      <c r="E31" s="66">
        <v>0.2</v>
      </c>
      <c r="F31" s="66">
        <v>0.2</v>
      </c>
      <c r="G31" s="77">
        <v>0.2</v>
      </c>
    </row>
    <row r="32" spans="2:7" ht="15">
      <c r="B32" s="7" t="s">
        <v>49</v>
      </c>
      <c r="C32" s="64">
        <v>11.2</v>
      </c>
      <c r="D32" s="65">
        <v>11.7</v>
      </c>
      <c r="E32" s="66">
        <v>1.9</v>
      </c>
      <c r="F32" s="66">
        <v>2.2</v>
      </c>
      <c r="G32" s="77">
        <v>2.2</v>
      </c>
    </row>
    <row r="33" spans="2:7" ht="15">
      <c r="B33" s="7" t="s">
        <v>24</v>
      </c>
      <c r="C33" s="64">
        <v>2.6</v>
      </c>
      <c r="D33" s="65">
        <v>2.7</v>
      </c>
      <c r="E33" s="66">
        <v>3.9</v>
      </c>
      <c r="F33" s="66">
        <v>1.8</v>
      </c>
      <c r="G33" s="77">
        <v>1.5</v>
      </c>
    </row>
    <row r="34" spans="1:11" ht="15">
      <c r="A34" s="31"/>
      <c r="B34" s="7" t="s">
        <v>27</v>
      </c>
      <c r="C34" s="65" t="s">
        <v>115</v>
      </c>
      <c r="D34" s="65" t="s">
        <v>115</v>
      </c>
      <c r="E34" s="66" t="s">
        <v>116</v>
      </c>
      <c r="F34" s="66" t="s">
        <v>116</v>
      </c>
      <c r="G34" s="77" t="s">
        <v>116</v>
      </c>
      <c r="H34" s="22"/>
      <c r="I34" s="1"/>
      <c r="J34" s="1"/>
      <c r="K34" s="1"/>
    </row>
    <row r="35" spans="1:11" ht="15">
      <c r="A35" s="31"/>
      <c r="B35" s="7" t="s">
        <v>29</v>
      </c>
      <c r="C35" s="65" t="s">
        <v>115</v>
      </c>
      <c r="D35" s="65" t="s">
        <v>115</v>
      </c>
      <c r="E35" s="66" t="s">
        <v>116</v>
      </c>
      <c r="F35" s="66" t="s">
        <v>116</v>
      </c>
      <c r="G35" s="77" t="s">
        <v>116</v>
      </c>
      <c r="H35" s="25"/>
      <c r="I35" s="1"/>
      <c r="J35" s="1"/>
      <c r="K35" s="1"/>
    </row>
    <row r="36" spans="1:11" ht="15">
      <c r="A36" s="31"/>
      <c r="B36" s="7" t="s">
        <v>28</v>
      </c>
      <c r="C36" s="65" t="s">
        <v>115</v>
      </c>
      <c r="D36" s="65" t="s">
        <v>115</v>
      </c>
      <c r="E36" s="66" t="s">
        <v>116</v>
      </c>
      <c r="F36" s="66">
        <v>0</v>
      </c>
      <c r="G36" s="77">
        <v>0</v>
      </c>
      <c r="H36" s="24"/>
      <c r="I36" s="6"/>
      <c r="J36" s="1"/>
      <c r="K36" s="1"/>
    </row>
    <row r="37" spans="1:11" ht="15">
      <c r="A37" s="31"/>
      <c r="B37" s="7" t="s">
        <v>26</v>
      </c>
      <c r="C37" s="64">
        <v>4.2</v>
      </c>
      <c r="D37" s="65">
        <v>4.6</v>
      </c>
      <c r="E37" s="66">
        <v>0.3</v>
      </c>
      <c r="F37" s="66">
        <v>1.5</v>
      </c>
      <c r="G37" s="77">
        <v>1.4</v>
      </c>
      <c r="H37" s="24"/>
      <c r="I37" s="47"/>
      <c r="J37" s="1"/>
      <c r="K37" s="1"/>
    </row>
    <row r="38" spans="1:11" ht="15">
      <c r="A38" s="31"/>
      <c r="B38" s="41" t="s">
        <v>85</v>
      </c>
      <c r="C38" s="49">
        <f>C40+C41+C42+C43+C44</f>
        <v>23.5</v>
      </c>
      <c r="D38" s="49">
        <f>D40+D41+D42+D43+D44</f>
        <v>22.6</v>
      </c>
      <c r="E38" s="49">
        <f>E40+E41+E42+E43+E44</f>
        <v>32.8</v>
      </c>
      <c r="F38" s="49">
        <f>F40+F41+F42+F43+F44</f>
        <v>44.6</v>
      </c>
      <c r="G38" s="104">
        <f>G40+G41+G42+G43+G44</f>
        <v>45.400000000000006</v>
      </c>
      <c r="H38" s="24"/>
      <c r="I38" s="47"/>
      <c r="J38" s="1"/>
      <c r="K38" s="1"/>
    </row>
    <row r="39" spans="1:11" ht="15">
      <c r="A39" s="31"/>
      <c r="B39" s="36" t="s">
        <v>1</v>
      </c>
      <c r="C39" s="105"/>
      <c r="D39" s="105"/>
      <c r="E39" s="105"/>
      <c r="F39" s="106"/>
      <c r="G39" s="107"/>
      <c r="H39" s="24"/>
      <c r="I39" s="47"/>
      <c r="J39" s="1"/>
      <c r="K39" s="1"/>
    </row>
    <row r="40" spans="1:11" ht="15">
      <c r="A40" s="31"/>
      <c r="B40" s="7" t="s">
        <v>5</v>
      </c>
      <c r="C40" s="64">
        <v>2.7</v>
      </c>
      <c r="D40" s="66">
        <v>0.8</v>
      </c>
      <c r="E40" s="67">
        <v>5.7</v>
      </c>
      <c r="F40" s="67">
        <v>5.7</v>
      </c>
      <c r="G40" s="79">
        <v>5.8</v>
      </c>
      <c r="H40" s="24"/>
      <c r="I40" s="47"/>
      <c r="J40" s="1"/>
      <c r="K40" s="1"/>
    </row>
    <row r="41" spans="1:11" ht="15">
      <c r="A41" s="31"/>
      <c r="B41" s="7" t="s">
        <v>8</v>
      </c>
      <c r="C41" s="64">
        <v>3</v>
      </c>
      <c r="D41" s="66">
        <v>1.4</v>
      </c>
      <c r="E41" s="67">
        <v>6.1</v>
      </c>
      <c r="F41" s="67">
        <v>6.2</v>
      </c>
      <c r="G41" s="79">
        <v>6.4</v>
      </c>
      <c r="H41" s="24"/>
      <c r="I41" s="47"/>
      <c r="J41" s="1"/>
      <c r="K41" s="1"/>
    </row>
    <row r="42" spans="1:11" ht="15">
      <c r="A42" s="31"/>
      <c r="B42" s="7" t="s">
        <v>4</v>
      </c>
      <c r="C42" s="64">
        <v>4.3</v>
      </c>
      <c r="D42" s="66">
        <v>9.9</v>
      </c>
      <c r="E42" s="67">
        <v>7.6</v>
      </c>
      <c r="F42" s="67">
        <v>6.4</v>
      </c>
      <c r="G42" s="79">
        <v>6.4</v>
      </c>
      <c r="H42" s="24"/>
      <c r="I42" s="47"/>
      <c r="J42" s="1"/>
      <c r="K42" s="1"/>
    </row>
    <row r="43" spans="1:11" ht="15">
      <c r="A43" s="31"/>
      <c r="B43" s="7" t="s">
        <v>7</v>
      </c>
      <c r="C43" s="64">
        <v>7.3</v>
      </c>
      <c r="D43" s="66">
        <v>6.4</v>
      </c>
      <c r="E43" s="67">
        <v>6.9</v>
      </c>
      <c r="F43" s="67">
        <v>14.8</v>
      </c>
      <c r="G43" s="79">
        <v>15</v>
      </c>
      <c r="H43" s="24"/>
      <c r="I43" s="47"/>
      <c r="J43" s="1"/>
      <c r="K43" s="1"/>
    </row>
    <row r="44" spans="1:11" ht="15">
      <c r="A44" s="31"/>
      <c r="B44" s="7" t="s">
        <v>6</v>
      </c>
      <c r="C44" s="64">
        <v>6.2</v>
      </c>
      <c r="D44" s="66">
        <v>4.1</v>
      </c>
      <c r="E44" s="67">
        <v>6.5</v>
      </c>
      <c r="F44" s="67">
        <v>11.5</v>
      </c>
      <c r="G44" s="79">
        <v>11.8</v>
      </c>
      <c r="H44" s="24"/>
      <c r="I44" s="47"/>
      <c r="J44" s="1"/>
      <c r="K44" s="1"/>
    </row>
    <row r="45" spans="1:11" ht="15">
      <c r="A45" s="31"/>
      <c r="B45" s="41" t="s">
        <v>65</v>
      </c>
      <c r="C45" s="14">
        <v>30.5</v>
      </c>
      <c r="D45" s="14">
        <f>D47+D48+D49+D50+D51</f>
        <v>45.42000000000001</v>
      </c>
      <c r="E45" s="14">
        <f>E47+E48+E49+E50+E51</f>
        <v>47.1</v>
      </c>
      <c r="F45" s="14">
        <f>F47+F48+F49+F50+F51</f>
        <v>52.2</v>
      </c>
      <c r="G45" s="80">
        <f>G47+G48+G49+G50+G51</f>
        <v>61.49999999999999</v>
      </c>
      <c r="H45" s="24"/>
      <c r="I45" s="47"/>
      <c r="J45" s="1"/>
      <c r="K45" s="1"/>
    </row>
    <row r="46" spans="1:11" ht="15">
      <c r="A46" s="31"/>
      <c r="B46" s="7" t="s">
        <v>1</v>
      </c>
      <c r="C46" s="109"/>
      <c r="D46" s="109"/>
      <c r="E46" s="109"/>
      <c r="F46" s="110"/>
      <c r="G46" s="111"/>
      <c r="H46" s="24"/>
      <c r="I46" s="47"/>
      <c r="J46" s="1"/>
      <c r="K46" s="1"/>
    </row>
    <row r="47" spans="1:11" ht="15">
      <c r="A47" s="31"/>
      <c r="B47" s="7" t="s">
        <v>17</v>
      </c>
      <c r="C47" s="64">
        <v>10.3</v>
      </c>
      <c r="D47" s="66">
        <v>16.46</v>
      </c>
      <c r="E47" s="67">
        <v>16.4</v>
      </c>
      <c r="F47" s="67">
        <v>18.5</v>
      </c>
      <c r="G47" s="79">
        <v>21.7</v>
      </c>
      <c r="H47" s="24"/>
      <c r="I47" s="47"/>
      <c r="J47" s="1"/>
      <c r="K47" s="1"/>
    </row>
    <row r="48" spans="1:11" ht="15">
      <c r="A48" s="31"/>
      <c r="B48" s="7" t="s">
        <v>44</v>
      </c>
      <c r="C48" s="64">
        <v>9.6</v>
      </c>
      <c r="D48" s="66">
        <v>14.85</v>
      </c>
      <c r="E48" s="67">
        <v>14.8</v>
      </c>
      <c r="F48" s="67">
        <v>16.9</v>
      </c>
      <c r="G48" s="79">
        <v>20.1</v>
      </c>
      <c r="H48" s="24"/>
      <c r="I48" s="47"/>
      <c r="J48" s="1"/>
      <c r="K48" s="1"/>
    </row>
    <row r="49" spans="1:11" ht="15">
      <c r="A49" s="31"/>
      <c r="B49" s="7" t="s">
        <v>43</v>
      </c>
      <c r="C49" s="64">
        <v>5</v>
      </c>
      <c r="D49" s="66">
        <v>7.45</v>
      </c>
      <c r="E49" s="67">
        <v>7.5</v>
      </c>
      <c r="F49" s="67">
        <v>8.4</v>
      </c>
      <c r="G49" s="79">
        <v>9.9</v>
      </c>
      <c r="H49" s="24"/>
      <c r="I49" s="47"/>
      <c r="J49" s="1"/>
      <c r="K49" s="1"/>
    </row>
    <row r="50" spans="1:11" ht="15">
      <c r="A50" s="31"/>
      <c r="B50" s="7" t="s">
        <v>45</v>
      </c>
      <c r="C50" s="64">
        <v>2.9</v>
      </c>
      <c r="D50" s="66">
        <v>2.38</v>
      </c>
      <c r="E50" s="67">
        <v>4.1</v>
      </c>
      <c r="F50" s="67">
        <v>4.7</v>
      </c>
      <c r="G50" s="79">
        <v>4.3</v>
      </c>
      <c r="H50" s="24"/>
      <c r="I50" s="1"/>
      <c r="J50" s="1"/>
      <c r="K50" s="1"/>
    </row>
    <row r="51" spans="1:11" ht="15">
      <c r="A51" s="31"/>
      <c r="B51" s="7" t="s">
        <v>18</v>
      </c>
      <c r="C51" s="64">
        <v>2.8</v>
      </c>
      <c r="D51" s="66">
        <v>4.28</v>
      </c>
      <c r="E51" s="67">
        <v>4.3</v>
      </c>
      <c r="F51" s="67">
        <v>3.7</v>
      </c>
      <c r="G51" s="79">
        <v>5.5</v>
      </c>
      <c r="H51" s="24"/>
      <c r="I51" s="1"/>
      <c r="J51" s="1"/>
      <c r="K51" s="1"/>
    </row>
    <row r="52" spans="1:11" ht="15">
      <c r="A52" s="31"/>
      <c r="B52" s="42" t="s">
        <v>90</v>
      </c>
      <c r="C52" s="16">
        <f>SUM(C54:C59)</f>
        <v>56.199999999999996</v>
      </c>
      <c r="D52" s="16">
        <f>SUM(D54:D59)</f>
        <v>28.2</v>
      </c>
      <c r="E52" s="16">
        <f>SUM(E54:E59)</f>
        <v>27.2</v>
      </c>
      <c r="F52" s="16">
        <f>SUM(F54:F59)</f>
        <v>26.2</v>
      </c>
      <c r="G52" s="74">
        <f>SUM(G54:G59)</f>
        <v>35.5</v>
      </c>
      <c r="H52" s="24"/>
      <c r="I52" s="1"/>
      <c r="J52" s="1"/>
      <c r="K52" s="1"/>
    </row>
    <row r="53" spans="1:11" ht="15">
      <c r="A53" s="31"/>
      <c r="B53" s="7" t="s">
        <v>1</v>
      </c>
      <c r="C53" s="105"/>
      <c r="D53" s="105"/>
      <c r="E53" s="105"/>
      <c r="F53" s="106"/>
      <c r="G53" s="107"/>
      <c r="H53" s="24"/>
      <c r="I53" s="1"/>
      <c r="J53" s="1"/>
      <c r="K53" s="1"/>
    </row>
    <row r="54" spans="1:11" ht="15">
      <c r="A54" s="31"/>
      <c r="B54" s="7" t="s">
        <v>40</v>
      </c>
      <c r="C54" s="64">
        <v>6</v>
      </c>
      <c r="D54" s="66">
        <v>3.1</v>
      </c>
      <c r="E54" s="67">
        <v>3.1</v>
      </c>
      <c r="F54" s="67">
        <v>3</v>
      </c>
      <c r="G54" s="79">
        <v>4.2</v>
      </c>
      <c r="H54" s="24"/>
      <c r="I54" s="1"/>
      <c r="J54" s="1"/>
      <c r="K54" s="1"/>
    </row>
    <row r="55" spans="1:11" ht="15">
      <c r="A55" s="31"/>
      <c r="B55" s="7" t="s">
        <v>16</v>
      </c>
      <c r="C55" s="64">
        <v>15.9</v>
      </c>
      <c r="D55" s="66">
        <v>6.8</v>
      </c>
      <c r="E55" s="67">
        <v>6.7</v>
      </c>
      <c r="F55" s="67">
        <v>6.5</v>
      </c>
      <c r="G55" s="79">
        <v>8.5</v>
      </c>
      <c r="H55" s="24"/>
      <c r="I55" s="1"/>
      <c r="J55" s="1"/>
      <c r="K55" s="1"/>
    </row>
    <row r="56" spans="1:11" ht="15">
      <c r="A56" s="31"/>
      <c r="B56" s="7" t="s">
        <v>15</v>
      </c>
      <c r="C56" s="64">
        <v>2.8</v>
      </c>
      <c r="D56" s="66">
        <v>1.8</v>
      </c>
      <c r="E56" s="67">
        <v>1.8</v>
      </c>
      <c r="F56" s="67">
        <v>1.6</v>
      </c>
      <c r="G56" s="79">
        <v>2.2</v>
      </c>
      <c r="H56" s="24"/>
      <c r="I56" s="1"/>
      <c r="J56" s="1"/>
      <c r="K56" s="1"/>
    </row>
    <row r="57" spans="1:11" ht="15">
      <c r="A57" s="31"/>
      <c r="B57" s="7" t="s">
        <v>92</v>
      </c>
      <c r="C57" s="64">
        <v>22.9</v>
      </c>
      <c r="D57" s="66">
        <v>7.7</v>
      </c>
      <c r="E57" s="67">
        <v>7.4</v>
      </c>
      <c r="F57" s="67">
        <v>6.8</v>
      </c>
      <c r="G57" s="79">
        <v>9.6</v>
      </c>
      <c r="H57" s="24"/>
      <c r="I57" s="1"/>
      <c r="J57" s="1"/>
      <c r="K57" s="1"/>
    </row>
    <row r="58" spans="1:11" ht="15">
      <c r="A58" s="31"/>
      <c r="B58" s="7" t="s">
        <v>42</v>
      </c>
      <c r="C58" s="64">
        <v>6.5</v>
      </c>
      <c r="D58" s="66">
        <v>7.6</v>
      </c>
      <c r="E58" s="67">
        <v>7</v>
      </c>
      <c r="F58" s="67">
        <v>7.1</v>
      </c>
      <c r="G58" s="79">
        <v>9.5</v>
      </c>
      <c r="H58" s="26"/>
      <c r="I58" s="1"/>
      <c r="J58" s="1"/>
      <c r="K58" s="1"/>
    </row>
    <row r="59" spans="1:11" ht="15">
      <c r="A59" s="31"/>
      <c r="B59" s="7" t="s">
        <v>41</v>
      </c>
      <c r="C59" s="64">
        <v>2.1</v>
      </c>
      <c r="D59" s="66">
        <v>1.2</v>
      </c>
      <c r="E59" s="67">
        <v>1.2</v>
      </c>
      <c r="F59" s="67">
        <v>1.2</v>
      </c>
      <c r="G59" s="79">
        <v>1.5</v>
      </c>
      <c r="H59" s="24"/>
      <c r="I59" s="1"/>
      <c r="J59" s="1"/>
      <c r="K59" s="1"/>
    </row>
    <row r="60" spans="1:11" ht="15">
      <c r="A60" s="31"/>
      <c r="B60" s="42" t="s">
        <v>94</v>
      </c>
      <c r="C60" s="16">
        <f>C62+C63+C64+C65+C66+C67+C68</f>
        <v>53.300000000000004</v>
      </c>
      <c r="D60" s="16">
        <f>D62+D63+D64+D65+D66+D67+D68</f>
        <v>68.6</v>
      </c>
      <c r="E60" s="16">
        <f>E62+E63+E64+E65+E66+E67+E68</f>
        <v>21.2</v>
      </c>
      <c r="F60" s="16">
        <f>F62+F63+F64+F65+F66+F67+F68</f>
        <v>13.400000000000002</v>
      </c>
      <c r="G60" s="74">
        <f>G62+G63+G64+G65+G66+G67+G68</f>
        <v>13.400000000000002</v>
      </c>
      <c r="H60" s="24"/>
      <c r="I60" s="1"/>
      <c r="J60" s="1"/>
      <c r="K60" s="1"/>
    </row>
    <row r="61" spans="1:11" ht="15">
      <c r="A61" s="31"/>
      <c r="B61" s="7" t="s">
        <v>1</v>
      </c>
      <c r="C61" s="105"/>
      <c r="D61" s="105"/>
      <c r="E61" s="105"/>
      <c r="F61" s="106"/>
      <c r="G61" s="107"/>
      <c r="H61" s="24"/>
      <c r="I61" s="1"/>
      <c r="J61" s="1"/>
      <c r="K61" s="1"/>
    </row>
    <row r="62" spans="1:11" ht="15">
      <c r="A62" s="31"/>
      <c r="B62" s="7" t="s">
        <v>50</v>
      </c>
      <c r="C62" s="32">
        <v>19.3</v>
      </c>
      <c r="D62" s="32">
        <v>24.4</v>
      </c>
      <c r="E62" s="32">
        <v>1.1</v>
      </c>
      <c r="F62" s="32">
        <v>1.2</v>
      </c>
      <c r="G62" s="81">
        <v>1.2</v>
      </c>
      <c r="H62" s="24"/>
      <c r="I62" s="1"/>
      <c r="J62" s="1"/>
      <c r="K62" s="1"/>
    </row>
    <row r="63" spans="1:11" ht="15">
      <c r="A63" s="31"/>
      <c r="B63" s="7" t="s">
        <v>51</v>
      </c>
      <c r="C63" s="32">
        <v>9.2</v>
      </c>
      <c r="D63" s="32">
        <v>10.6</v>
      </c>
      <c r="E63" s="32">
        <v>7</v>
      </c>
      <c r="F63" s="32">
        <v>1.3</v>
      </c>
      <c r="G63" s="81">
        <v>1.3</v>
      </c>
      <c r="H63" s="24"/>
      <c r="I63" s="1"/>
      <c r="J63" s="1"/>
      <c r="K63" s="1"/>
    </row>
    <row r="64" spans="1:11" ht="15">
      <c r="A64" s="31"/>
      <c r="B64" s="7" t="s">
        <v>46</v>
      </c>
      <c r="C64" s="32">
        <v>1.2</v>
      </c>
      <c r="D64" s="32">
        <v>5.3</v>
      </c>
      <c r="E64" s="32">
        <v>5.4</v>
      </c>
      <c r="F64" s="32">
        <v>2.9</v>
      </c>
      <c r="G64" s="81">
        <v>2.9</v>
      </c>
      <c r="H64" s="24"/>
      <c r="I64" s="1"/>
      <c r="J64" s="1"/>
      <c r="K64" s="1"/>
    </row>
    <row r="65" spans="1:11" ht="15">
      <c r="A65" s="31"/>
      <c r="B65" s="7" t="s">
        <v>53</v>
      </c>
      <c r="C65" s="33">
        <v>0.9</v>
      </c>
      <c r="D65" s="33">
        <v>7.5</v>
      </c>
      <c r="E65" s="33">
        <v>2.6</v>
      </c>
      <c r="F65" s="33">
        <v>2.7</v>
      </c>
      <c r="G65" s="82">
        <v>2.7</v>
      </c>
      <c r="H65" s="24"/>
      <c r="I65" s="1"/>
      <c r="J65" s="1"/>
      <c r="K65" s="1"/>
    </row>
    <row r="66" spans="1:11" ht="15">
      <c r="A66" s="31"/>
      <c r="B66" s="7" t="s">
        <v>22</v>
      </c>
      <c r="C66" s="32">
        <v>7.9</v>
      </c>
      <c r="D66" s="32">
        <v>7.3</v>
      </c>
      <c r="E66" s="32">
        <v>0.4</v>
      </c>
      <c r="F66" s="32">
        <v>0.5</v>
      </c>
      <c r="G66" s="81">
        <v>0.5</v>
      </c>
      <c r="H66" s="24"/>
      <c r="I66" s="1"/>
      <c r="J66" s="1"/>
      <c r="K66" s="1"/>
    </row>
    <row r="67" spans="1:11" ht="15">
      <c r="A67" s="31"/>
      <c r="B67" s="7" t="s">
        <v>99</v>
      </c>
      <c r="C67" s="32">
        <v>10.6</v>
      </c>
      <c r="D67" s="32">
        <v>11.2</v>
      </c>
      <c r="E67" s="32">
        <v>2.8</v>
      </c>
      <c r="F67" s="32">
        <v>2.8</v>
      </c>
      <c r="G67" s="81">
        <v>2.8</v>
      </c>
      <c r="H67" s="27"/>
      <c r="I67" s="1"/>
      <c r="J67" s="1"/>
      <c r="K67" s="1"/>
    </row>
    <row r="68" spans="1:11" ht="15">
      <c r="A68" s="31"/>
      <c r="B68" s="7" t="s">
        <v>52</v>
      </c>
      <c r="C68" s="32">
        <v>4.2</v>
      </c>
      <c r="D68" s="32">
        <v>2.3</v>
      </c>
      <c r="E68" s="32">
        <v>1.9</v>
      </c>
      <c r="F68" s="32">
        <v>2</v>
      </c>
      <c r="G68" s="81">
        <v>2</v>
      </c>
      <c r="H68" s="27"/>
      <c r="I68" s="1"/>
      <c r="J68" s="1"/>
      <c r="K68" s="1"/>
    </row>
    <row r="69" spans="1:11" ht="15">
      <c r="A69" s="31"/>
      <c r="B69" s="42" t="s">
        <v>101</v>
      </c>
      <c r="C69" s="49">
        <f>C71+C72+C73+C74</f>
        <v>16.8</v>
      </c>
      <c r="D69" s="49">
        <f>D71+D72+D73+D74</f>
        <v>20.8</v>
      </c>
      <c r="E69" s="49">
        <f>E71+E72+E73+E74</f>
        <v>10</v>
      </c>
      <c r="F69" s="49">
        <f>F71+F72+F73+F74</f>
        <v>17.700000000000003</v>
      </c>
      <c r="G69" s="16">
        <f>G71+G72+G73+G74</f>
        <v>18.3</v>
      </c>
      <c r="H69" s="27"/>
      <c r="I69" s="1"/>
      <c r="J69" s="1"/>
      <c r="K69" s="1"/>
    </row>
    <row r="70" spans="1:11" ht="15">
      <c r="A70" s="31"/>
      <c r="B70" s="36" t="s">
        <v>1</v>
      </c>
      <c r="C70" s="105"/>
      <c r="D70" s="105"/>
      <c r="E70" s="105"/>
      <c r="F70" s="106"/>
      <c r="G70" s="107"/>
      <c r="H70" s="24"/>
      <c r="I70" s="1"/>
      <c r="J70" s="1"/>
      <c r="K70" s="1"/>
    </row>
    <row r="71" spans="1:11" ht="15">
      <c r="A71" s="31"/>
      <c r="B71" s="7" t="s">
        <v>47</v>
      </c>
      <c r="C71" s="32">
        <v>9.9</v>
      </c>
      <c r="D71" s="32">
        <v>8.6</v>
      </c>
      <c r="E71" s="32">
        <v>0.6</v>
      </c>
      <c r="F71" s="32">
        <v>4.1</v>
      </c>
      <c r="G71" s="81">
        <v>4</v>
      </c>
      <c r="H71" s="24"/>
      <c r="I71" s="1"/>
      <c r="J71" s="1"/>
      <c r="K71" s="1"/>
    </row>
    <row r="72" spans="1:11" ht="15">
      <c r="A72" s="31"/>
      <c r="B72" s="7" t="s">
        <v>54</v>
      </c>
      <c r="C72" s="32">
        <v>2.4</v>
      </c>
      <c r="D72" s="32">
        <v>6</v>
      </c>
      <c r="E72" s="32">
        <v>6.7</v>
      </c>
      <c r="F72" s="32">
        <v>7.2</v>
      </c>
      <c r="G72" s="81">
        <v>7.1</v>
      </c>
      <c r="H72" s="24"/>
      <c r="I72" s="1"/>
      <c r="J72" s="1"/>
      <c r="K72" s="1"/>
    </row>
    <row r="73" spans="1:11" ht="15">
      <c r="A73" s="31"/>
      <c r="B73" s="7" t="s">
        <v>55</v>
      </c>
      <c r="C73" s="32">
        <v>1.8</v>
      </c>
      <c r="D73" s="32">
        <v>0.8</v>
      </c>
      <c r="E73" s="32">
        <v>1</v>
      </c>
      <c r="F73" s="32">
        <v>2.3</v>
      </c>
      <c r="G73" s="81">
        <v>2.5</v>
      </c>
      <c r="H73" s="24"/>
      <c r="I73" s="1"/>
      <c r="J73" s="1"/>
      <c r="K73" s="1"/>
    </row>
    <row r="74" spans="1:11" ht="15">
      <c r="A74" s="31"/>
      <c r="B74" s="7" t="s">
        <v>56</v>
      </c>
      <c r="C74" s="32">
        <v>2.7</v>
      </c>
      <c r="D74" s="32">
        <v>5.4</v>
      </c>
      <c r="E74" s="32">
        <v>1.7</v>
      </c>
      <c r="F74" s="32">
        <v>4.1</v>
      </c>
      <c r="G74" s="81">
        <v>4.7</v>
      </c>
      <c r="H74" s="24"/>
      <c r="I74" s="1"/>
      <c r="J74" s="1"/>
      <c r="K74" s="1"/>
    </row>
    <row r="75" spans="1:11" ht="15">
      <c r="A75" s="31"/>
      <c r="B75" s="42" t="s">
        <v>64</v>
      </c>
      <c r="C75" s="17">
        <f>SUM(C77:C82)</f>
        <v>29.200000000000003</v>
      </c>
      <c r="D75" s="17">
        <f>SUM(D77:D82)</f>
        <v>13</v>
      </c>
      <c r="E75" s="17">
        <f>SUM(E77:E82)</f>
        <v>15.5</v>
      </c>
      <c r="F75" s="17">
        <f>SUM(F77:F82)</f>
        <v>21.9</v>
      </c>
      <c r="G75" s="75">
        <f>SUM(G77:G82)</f>
        <v>23.1</v>
      </c>
      <c r="H75" s="22"/>
      <c r="I75" s="1"/>
      <c r="J75" s="1"/>
      <c r="K75" s="1"/>
    </row>
    <row r="76" spans="1:11" ht="15">
      <c r="A76" s="31"/>
      <c r="B76" s="7" t="s">
        <v>1</v>
      </c>
      <c r="C76" s="109"/>
      <c r="D76" s="109"/>
      <c r="E76" s="109"/>
      <c r="F76" s="110"/>
      <c r="G76" s="111"/>
      <c r="H76" s="25"/>
      <c r="I76" s="1"/>
      <c r="J76" s="1"/>
      <c r="K76" s="1"/>
    </row>
    <row r="77" spans="1:11" ht="15">
      <c r="A77" s="31"/>
      <c r="B77" s="7" t="s">
        <v>12</v>
      </c>
      <c r="C77" s="32">
        <v>2.1</v>
      </c>
      <c r="D77" s="32">
        <v>1.5</v>
      </c>
      <c r="E77" s="32">
        <v>1.7</v>
      </c>
      <c r="F77" s="32">
        <v>3.3</v>
      </c>
      <c r="G77" s="81">
        <v>3.6</v>
      </c>
      <c r="H77" s="26"/>
      <c r="I77" s="1"/>
      <c r="J77" s="1"/>
      <c r="K77" s="1"/>
    </row>
    <row r="78" spans="1:11" ht="15">
      <c r="A78" s="31"/>
      <c r="B78" s="7" t="s">
        <v>13</v>
      </c>
      <c r="C78" s="32">
        <v>3.3</v>
      </c>
      <c r="D78" s="32">
        <v>1</v>
      </c>
      <c r="E78" s="32">
        <v>1.1</v>
      </c>
      <c r="F78" s="32">
        <v>2.3</v>
      </c>
      <c r="G78" s="81">
        <v>2.5</v>
      </c>
      <c r="H78" s="26"/>
      <c r="I78" s="1"/>
      <c r="J78" s="1"/>
      <c r="K78" s="1"/>
    </row>
    <row r="79" spans="1:11" ht="15">
      <c r="A79" s="31"/>
      <c r="B79" s="7" t="s">
        <v>14</v>
      </c>
      <c r="C79" s="32">
        <v>10.9</v>
      </c>
      <c r="D79" s="32">
        <v>2.4</v>
      </c>
      <c r="E79" s="32">
        <v>3.6</v>
      </c>
      <c r="F79" s="32">
        <v>3.6</v>
      </c>
      <c r="G79" s="81">
        <v>3.6</v>
      </c>
      <c r="H79" s="24"/>
      <c r="I79" s="1"/>
      <c r="J79" s="1"/>
      <c r="K79" s="1"/>
    </row>
    <row r="80" spans="1:11" ht="15">
      <c r="A80" s="31"/>
      <c r="B80" s="7" t="s">
        <v>39</v>
      </c>
      <c r="C80" s="32">
        <v>6.9</v>
      </c>
      <c r="D80" s="32">
        <v>1</v>
      </c>
      <c r="E80" s="32">
        <v>0.8</v>
      </c>
      <c r="F80" s="32">
        <v>0.7</v>
      </c>
      <c r="G80" s="81">
        <v>0.8</v>
      </c>
      <c r="H80" s="28"/>
      <c r="I80" s="1"/>
      <c r="J80" s="1"/>
      <c r="K80" s="1"/>
    </row>
    <row r="81" spans="1:11" ht="15">
      <c r="A81" s="31"/>
      <c r="B81" s="7" t="s">
        <v>107</v>
      </c>
      <c r="C81" s="32">
        <v>3.7</v>
      </c>
      <c r="D81" s="32">
        <v>4.1</v>
      </c>
      <c r="E81" s="32">
        <v>5</v>
      </c>
      <c r="F81" s="32">
        <v>7.3</v>
      </c>
      <c r="G81" s="81">
        <v>7.7</v>
      </c>
      <c r="H81" s="27"/>
      <c r="I81" s="1"/>
      <c r="J81" s="1"/>
      <c r="K81" s="1"/>
    </row>
    <row r="82" spans="1:11" ht="15">
      <c r="A82" s="31"/>
      <c r="B82" s="7" t="s">
        <v>38</v>
      </c>
      <c r="C82" s="32">
        <v>2.3</v>
      </c>
      <c r="D82" s="32">
        <v>3</v>
      </c>
      <c r="E82" s="32">
        <v>3.3</v>
      </c>
      <c r="F82" s="32">
        <v>4.7</v>
      </c>
      <c r="G82" s="81">
        <v>4.9</v>
      </c>
      <c r="H82" s="21"/>
      <c r="I82" s="1"/>
      <c r="J82" s="1"/>
      <c r="K82" s="1"/>
    </row>
    <row r="83" spans="1:11" ht="15">
      <c r="A83" s="31"/>
      <c r="B83" s="42" t="s">
        <v>109</v>
      </c>
      <c r="C83" s="49" t="s">
        <v>115</v>
      </c>
      <c r="D83" s="49" t="s">
        <v>115</v>
      </c>
      <c r="E83" s="49" t="s">
        <v>115</v>
      </c>
      <c r="F83" s="49" t="s">
        <v>115</v>
      </c>
      <c r="G83" s="78" t="s">
        <v>115</v>
      </c>
      <c r="H83" s="23"/>
      <c r="I83" s="1"/>
      <c r="J83" s="1"/>
      <c r="K83" s="1"/>
    </row>
    <row r="84" spans="1:11" ht="15">
      <c r="A84" s="31"/>
      <c r="B84" s="7" t="s">
        <v>1</v>
      </c>
      <c r="C84" s="105"/>
      <c r="D84" s="105"/>
      <c r="E84" s="105"/>
      <c r="F84" s="106"/>
      <c r="G84" s="107"/>
      <c r="H84" s="27"/>
      <c r="I84" s="1"/>
      <c r="J84" s="1"/>
      <c r="K84" s="1"/>
    </row>
    <row r="85" spans="1:11" ht="15">
      <c r="A85" s="31"/>
      <c r="B85" s="7" t="s">
        <v>23</v>
      </c>
      <c r="C85" s="18" t="s">
        <v>115</v>
      </c>
      <c r="D85" s="18" t="s">
        <v>115</v>
      </c>
      <c r="E85" s="18" t="s">
        <v>115</v>
      </c>
      <c r="F85" s="18" t="s">
        <v>115</v>
      </c>
      <c r="G85" s="83" t="s">
        <v>115</v>
      </c>
      <c r="H85" s="27"/>
      <c r="I85" s="1"/>
      <c r="J85" s="1"/>
      <c r="K85" s="1"/>
    </row>
    <row r="86" spans="1:11" ht="15">
      <c r="A86" s="31"/>
      <c r="B86" s="7" t="s">
        <v>30</v>
      </c>
      <c r="C86" s="18" t="s">
        <v>115</v>
      </c>
      <c r="D86" s="18" t="s">
        <v>115</v>
      </c>
      <c r="E86" s="18" t="s">
        <v>115</v>
      </c>
      <c r="F86" s="18" t="s">
        <v>115</v>
      </c>
      <c r="G86" s="83" t="s">
        <v>115</v>
      </c>
      <c r="H86" s="28"/>
      <c r="I86" s="1"/>
      <c r="J86" s="1"/>
      <c r="K86" s="1"/>
    </row>
    <row r="87" spans="1:11" ht="15">
      <c r="A87" s="31"/>
      <c r="B87" s="7" t="s">
        <v>32</v>
      </c>
      <c r="C87" s="18" t="s">
        <v>115</v>
      </c>
      <c r="D87" s="18" t="s">
        <v>115</v>
      </c>
      <c r="E87" s="18" t="s">
        <v>115</v>
      </c>
      <c r="F87" s="18" t="s">
        <v>115</v>
      </c>
      <c r="G87" s="83" t="s">
        <v>115</v>
      </c>
      <c r="H87" s="27"/>
      <c r="I87" s="1"/>
      <c r="J87" s="1"/>
      <c r="K87" s="1"/>
    </row>
    <row r="88" spans="1:11" ht="15">
      <c r="A88" s="31"/>
      <c r="B88" s="7" t="s">
        <v>31</v>
      </c>
      <c r="C88" s="18" t="s">
        <v>115</v>
      </c>
      <c r="D88" s="18" t="s">
        <v>115</v>
      </c>
      <c r="E88" s="18" t="s">
        <v>115</v>
      </c>
      <c r="F88" s="18" t="s">
        <v>115</v>
      </c>
      <c r="G88" s="83" t="s">
        <v>115</v>
      </c>
      <c r="H88" s="27"/>
      <c r="I88" s="1"/>
      <c r="J88" s="1"/>
      <c r="K88" s="1"/>
    </row>
    <row r="89" spans="1:11" ht="15">
      <c r="A89" s="31"/>
      <c r="B89" s="7" t="s">
        <v>33</v>
      </c>
      <c r="C89" s="18" t="s">
        <v>115</v>
      </c>
      <c r="D89" s="18" t="s">
        <v>115</v>
      </c>
      <c r="E89" s="18" t="s">
        <v>115</v>
      </c>
      <c r="F89" s="18" t="s">
        <v>115</v>
      </c>
      <c r="G89" s="83" t="s">
        <v>115</v>
      </c>
      <c r="H89" s="25"/>
      <c r="I89" s="1"/>
      <c r="J89" s="1"/>
      <c r="K89" s="1"/>
    </row>
    <row r="90" spans="1:11" ht="15">
      <c r="A90" s="31"/>
      <c r="B90" s="38" t="s">
        <v>110</v>
      </c>
      <c r="C90" s="16">
        <f>C92+C93+C94+C95+C96</f>
        <v>35.8</v>
      </c>
      <c r="D90" s="16">
        <f>D92+D93+D94+D95+D96</f>
        <v>15.9</v>
      </c>
      <c r="E90" s="16">
        <f>E92+E93+E94+E95+E96</f>
        <v>18.700000000000003</v>
      </c>
      <c r="F90" s="16">
        <f>F92+F93+F94+F95+F96</f>
        <v>14.3</v>
      </c>
      <c r="G90" s="74">
        <f>G92+G93+G94+G95+G96</f>
        <v>16.200000000000003</v>
      </c>
      <c r="H90" s="21"/>
      <c r="I90" s="1"/>
      <c r="J90" s="1"/>
      <c r="K90" s="1"/>
    </row>
    <row r="91" spans="1:11" ht="15">
      <c r="A91" s="31"/>
      <c r="B91" s="7" t="s">
        <v>1</v>
      </c>
      <c r="C91" s="105"/>
      <c r="D91" s="105"/>
      <c r="E91" s="105"/>
      <c r="F91" s="106"/>
      <c r="G91" s="107"/>
      <c r="H91" s="23"/>
      <c r="I91" s="1"/>
      <c r="J91" s="1"/>
      <c r="K91" s="1"/>
    </row>
    <row r="92" spans="1:11" ht="15">
      <c r="A92" s="31"/>
      <c r="B92" s="7" t="s">
        <v>70</v>
      </c>
      <c r="C92" s="32">
        <v>18.6</v>
      </c>
      <c r="D92" s="32">
        <v>4.5</v>
      </c>
      <c r="E92" s="32">
        <v>7</v>
      </c>
      <c r="F92" s="32">
        <v>4.1</v>
      </c>
      <c r="G92" s="81">
        <v>4</v>
      </c>
      <c r="H92" s="27"/>
      <c r="I92" s="1"/>
      <c r="J92" s="1"/>
      <c r="K92" s="1"/>
    </row>
    <row r="93" spans="1:11" ht="15">
      <c r="A93" s="31"/>
      <c r="B93" s="7" t="s">
        <v>20</v>
      </c>
      <c r="C93" s="32">
        <v>3.5</v>
      </c>
      <c r="D93" s="32">
        <v>3</v>
      </c>
      <c r="E93" s="32">
        <v>2.8</v>
      </c>
      <c r="F93" s="32">
        <v>2.9</v>
      </c>
      <c r="G93" s="81">
        <v>3.9</v>
      </c>
      <c r="H93" s="27"/>
      <c r="I93" s="1"/>
      <c r="J93" s="1"/>
      <c r="K93" s="1"/>
    </row>
    <row r="94" spans="1:11" ht="15">
      <c r="A94" s="31"/>
      <c r="B94" s="7" t="s">
        <v>57</v>
      </c>
      <c r="C94" s="32">
        <v>1.5</v>
      </c>
      <c r="D94" s="32">
        <v>0.5</v>
      </c>
      <c r="E94" s="32">
        <v>0.5</v>
      </c>
      <c r="F94" s="32">
        <v>1.8</v>
      </c>
      <c r="G94" s="81">
        <v>2</v>
      </c>
      <c r="H94" s="27"/>
      <c r="I94" s="1"/>
      <c r="J94" s="1"/>
      <c r="K94" s="1"/>
    </row>
    <row r="95" spans="1:11" ht="15">
      <c r="A95" s="31"/>
      <c r="B95" s="7" t="s">
        <v>19</v>
      </c>
      <c r="C95" s="33">
        <v>9.9</v>
      </c>
      <c r="D95" s="33">
        <v>0.4</v>
      </c>
      <c r="E95" s="33">
        <v>0.4</v>
      </c>
      <c r="F95" s="33">
        <v>1.9</v>
      </c>
      <c r="G95" s="82">
        <v>2.2</v>
      </c>
      <c r="H95" s="27"/>
      <c r="I95" s="1"/>
      <c r="J95" s="1"/>
      <c r="K95" s="1"/>
    </row>
    <row r="96" spans="1:11" ht="15.75" thickBot="1">
      <c r="A96" s="31"/>
      <c r="B96" s="72" t="s">
        <v>21</v>
      </c>
      <c r="C96" s="73">
        <v>2.3</v>
      </c>
      <c r="D96" s="73">
        <v>7.5</v>
      </c>
      <c r="E96" s="73">
        <v>8</v>
      </c>
      <c r="F96" s="73">
        <v>3.6</v>
      </c>
      <c r="G96" s="84">
        <v>4.1</v>
      </c>
      <c r="H96" s="28"/>
      <c r="I96" s="1"/>
      <c r="J96" s="1"/>
      <c r="K96" s="1"/>
    </row>
    <row r="98" spans="2:11" ht="18" customHeight="1">
      <c r="B98" s="108" t="s">
        <v>59</v>
      </c>
      <c r="C98" s="108"/>
      <c r="D98" s="34"/>
      <c r="E98" s="34"/>
      <c r="F98" s="34"/>
      <c r="G98" s="34"/>
      <c r="H98" s="5"/>
      <c r="I98" s="1"/>
      <c r="J98" s="1"/>
      <c r="K98" s="1"/>
    </row>
    <row r="99" spans="3:11" ht="15" customHeight="1">
      <c r="C99" s="8"/>
      <c r="D99" s="8"/>
      <c r="E99" s="8"/>
      <c r="F99" s="8"/>
      <c r="G99" s="8"/>
      <c r="H99" s="5"/>
      <c r="I99" s="1"/>
      <c r="J99" s="1"/>
      <c r="K99" s="1"/>
    </row>
    <row r="100" spans="2:11" ht="15">
      <c r="B100" s="1"/>
      <c r="C100" s="5"/>
      <c r="D100" s="5"/>
      <c r="E100" s="5"/>
      <c r="F100" s="5"/>
      <c r="G100" s="5"/>
      <c r="H100" s="5"/>
      <c r="I100" s="1"/>
      <c r="J100" s="1"/>
      <c r="K100" s="1"/>
    </row>
    <row r="101" spans="2:11" ht="15">
      <c r="B101" s="1"/>
      <c r="C101" s="5"/>
      <c r="D101" s="5"/>
      <c r="E101" s="5"/>
      <c r="F101" s="5"/>
      <c r="G101" s="5"/>
      <c r="H101" s="5"/>
      <c r="I101" s="1"/>
      <c r="J101" s="1"/>
      <c r="K101" s="1"/>
    </row>
    <row r="105" ht="15">
      <c r="B105" s="48"/>
    </row>
  </sheetData>
  <sheetProtection/>
  <mergeCells count="14">
    <mergeCell ref="C76:G76"/>
    <mergeCell ref="C20:G20"/>
    <mergeCell ref="C9:G9"/>
    <mergeCell ref="B2:G2"/>
    <mergeCell ref="C84:G84"/>
    <mergeCell ref="B98:C98"/>
    <mergeCell ref="C53:G53"/>
    <mergeCell ref="C14:G14"/>
    <mergeCell ref="C28:G28"/>
    <mergeCell ref="C91:G91"/>
    <mergeCell ref="C46:G46"/>
    <mergeCell ref="C39:G39"/>
    <mergeCell ref="C61:G61"/>
    <mergeCell ref="C70:G7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0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.7109375" style="8" customWidth="1"/>
    <col min="2" max="2" width="38.140625" style="8" customWidth="1"/>
    <col min="3" max="3" width="12.8515625" style="10" customWidth="1"/>
    <col min="4" max="4" width="12.140625" style="10" customWidth="1"/>
    <col min="5" max="5" width="11.8515625" style="10" customWidth="1"/>
    <col min="6" max="6" width="11.28125" style="10" customWidth="1"/>
    <col min="7" max="7" width="15.7109375" style="10" customWidth="1"/>
    <col min="8" max="8" width="15.7109375" style="8" customWidth="1"/>
    <col min="9" max="9" width="14.28125" style="8" customWidth="1"/>
    <col min="10" max="16384" width="9.140625" style="8" customWidth="1"/>
  </cols>
  <sheetData>
    <row r="1" spans="2:10" ht="30" customHeight="1">
      <c r="B1" s="115" t="s">
        <v>119</v>
      </c>
      <c r="C1" s="115"/>
      <c r="D1" s="115"/>
      <c r="E1" s="115"/>
      <c r="F1" s="115"/>
      <c r="G1" s="2"/>
      <c r="H1" s="2"/>
      <c r="I1" s="2"/>
      <c r="J1" s="2"/>
    </row>
    <row r="2" spans="2:10" ht="15" customHeight="1" thickBot="1">
      <c r="B2" s="3"/>
      <c r="C2" s="11"/>
      <c r="D2" s="11"/>
      <c r="E2" s="11"/>
      <c r="F2" s="11"/>
      <c r="G2" s="11"/>
      <c r="H2" s="3"/>
      <c r="I2" s="3"/>
      <c r="J2" s="3"/>
    </row>
    <row r="3" spans="2:10" s="9" customFormat="1" ht="17.25" customHeight="1">
      <c r="B3" s="116" t="s">
        <v>118</v>
      </c>
      <c r="C3" s="118" t="s">
        <v>60</v>
      </c>
      <c r="D3" s="118" t="s">
        <v>63</v>
      </c>
      <c r="E3" s="118"/>
      <c r="F3" s="120"/>
      <c r="G3" s="19"/>
      <c r="H3" s="4"/>
      <c r="I3" s="4"/>
      <c r="J3" s="4"/>
    </row>
    <row r="4" spans="2:10" s="9" customFormat="1" ht="33.75" customHeight="1" thickBot="1">
      <c r="B4" s="117"/>
      <c r="C4" s="119"/>
      <c r="D4" s="12" t="s">
        <v>61</v>
      </c>
      <c r="E4" s="13" t="s">
        <v>113</v>
      </c>
      <c r="F4" s="29" t="s">
        <v>62</v>
      </c>
      <c r="G4" s="20"/>
      <c r="H4" s="4"/>
      <c r="I4" s="4"/>
      <c r="J4" s="4"/>
    </row>
    <row r="5" spans="2:10" ht="17.25" customHeight="1">
      <c r="B5" s="35" t="s">
        <v>0</v>
      </c>
      <c r="C5" s="63">
        <f>C6+C7+C8+C13+C19+C27+C38+C45+C52+C60+C69+C75+C90</f>
        <v>772.232</v>
      </c>
      <c r="D5" s="63">
        <f>D6+D7+D8+D13+D19+D27+D38+D45+D52+D60+D69+D75+D90</f>
        <v>527.717</v>
      </c>
      <c r="E5" s="63">
        <f>E6+E7+E8+E13+E19+E27+E38+E45+E52+E60+E69+E75+E90</f>
        <v>89.84400000000002</v>
      </c>
      <c r="F5" s="90">
        <f>F6+F7+F8+F13+F19+F27+F38+F45+F52+F60+F69+F75+F90</f>
        <v>140.38199999999998</v>
      </c>
      <c r="G5" s="43"/>
      <c r="H5" s="44"/>
      <c r="I5" s="1"/>
      <c r="J5" s="1"/>
    </row>
    <row r="6" spans="2:10" ht="18.75" customHeight="1">
      <c r="B6" s="38" t="s">
        <v>73</v>
      </c>
      <c r="C6" s="51">
        <v>465.131</v>
      </c>
      <c r="D6" s="52">
        <v>313.531</v>
      </c>
      <c r="E6" s="52">
        <v>58.334</v>
      </c>
      <c r="F6" s="91">
        <v>86.284</v>
      </c>
      <c r="G6" s="44"/>
      <c r="H6" s="44"/>
      <c r="I6" s="1"/>
      <c r="J6" s="1"/>
    </row>
    <row r="7" spans="2:10" ht="18.75" customHeight="1">
      <c r="B7" s="38" t="s">
        <v>114</v>
      </c>
      <c r="C7" s="51">
        <v>4.131</v>
      </c>
      <c r="D7" s="51">
        <v>2.173</v>
      </c>
      <c r="E7" s="51">
        <v>1.388</v>
      </c>
      <c r="F7" s="92">
        <v>0.469</v>
      </c>
      <c r="G7" s="44"/>
      <c r="H7" s="44"/>
      <c r="I7" s="1"/>
      <c r="J7" s="1"/>
    </row>
    <row r="8" spans="2:10" ht="18.75" customHeight="1">
      <c r="B8" s="38" t="s">
        <v>74</v>
      </c>
      <c r="C8" s="51">
        <f>SUM(C10:C12)</f>
        <v>28.436999999999998</v>
      </c>
      <c r="D8" s="55">
        <f>SUM(D10:D12)</f>
        <v>22.997999999999998</v>
      </c>
      <c r="E8" s="55">
        <f>SUM(E10:E12)</f>
        <v>1.532</v>
      </c>
      <c r="F8" s="87">
        <f>SUM(F10:F12)</f>
        <v>3.8320000000000003</v>
      </c>
      <c r="G8" s="44"/>
      <c r="H8" s="44"/>
      <c r="I8" s="1"/>
      <c r="J8" s="1"/>
    </row>
    <row r="9" spans="2:10" ht="15">
      <c r="B9" s="36" t="s">
        <v>1</v>
      </c>
      <c r="C9" s="53"/>
      <c r="D9" s="53"/>
      <c r="E9" s="54"/>
      <c r="F9" s="93"/>
      <c r="G9" s="43"/>
      <c r="H9" s="44"/>
      <c r="I9" s="1"/>
      <c r="J9" s="1"/>
    </row>
    <row r="10" spans="2:10" ht="15">
      <c r="B10" s="37" t="s">
        <v>75</v>
      </c>
      <c r="C10" s="56">
        <v>18.371</v>
      </c>
      <c r="D10" s="56">
        <v>14.856</v>
      </c>
      <c r="E10" s="57">
        <v>0.99</v>
      </c>
      <c r="F10" s="94">
        <v>2.476</v>
      </c>
      <c r="G10" s="44"/>
      <c r="H10" s="44"/>
      <c r="I10" s="1"/>
      <c r="J10" s="1"/>
    </row>
    <row r="11" spans="2:10" ht="15">
      <c r="B11" s="37" t="s">
        <v>3</v>
      </c>
      <c r="C11" s="56">
        <v>9.539</v>
      </c>
      <c r="D11" s="56">
        <v>7.715</v>
      </c>
      <c r="E11" s="57">
        <v>0.514</v>
      </c>
      <c r="F11" s="94">
        <v>1.285</v>
      </c>
      <c r="G11" s="44"/>
      <c r="H11" s="44"/>
      <c r="I11" s="1"/>
      <c r="J11" s="1"/>
    </row>
    <row r="12" spans="2:10" ht="15">
      <c r="B12" s="37" t="s">
        <v>2</v>
      </c>
      <c r="C12" s="56">
        <v>0.527</v>
      </c>
      <c r="D12" s="56">
        <v>0.427</v>
      </c>
      <c r="E12" s="57">
        <v>0.028</v>
      </c>
      <c r="F12" s="94">
        <v>0.071</v>
      </c>
      <c r="G12" s="44"/>
      <c r="H12" s="44"/>
      <c r="I12" s="1"/>
      <c r="J12" s="1"/>
    </row>
    <row r="13" spans="2:10" ht="15" customHeight="1">
      <c r="B13" s="39" t="s">
        <v>76</v>
      </c>
      <c r="C13" s="51">
        <f>SUM(C15:C18)</f>
        <v>10.693</v>
      </c>
      <c r="D13" s="55">
        <f>SUM(D15:D18)</f>
        <v>8.537</v>
      </c>
      <c r="E13" s="55">
        <f>SUM(E15:E18)</f>
        <v>0.592</v>
      </c>
      <c r="F13" s="87">
        <f>SUM(F15:F18)</f>
        <v>1.433</v>
      </c>
      <c r="G13" s="44"/>
      <c r="H13" s="44"/>
      <c r="I13" s="1"/>
      <c r="J13" s="1"/>
    </row>
    <row r="14" spans="2:10" ht="15">
      <c r="B14" s="36" t="s">
        <v>1</v>
      </c>
      <c r="C14" s="53"/>
      <c r="D14" s="53"/>
      <c r="E14" s="54"/>
      <c r="F14" s="93"/>
      <c r="G14" s="43"/>
      <c r="H14" s="44"/>
      <c r="I14" s="1"/>
      <c r="J14" s="1"/>
    </row>
    <row r="15" spans="2:10" ht="15">
      <c r="B15" s="36" t="s">
        <v>35</v>
      </c>
      <c r="C15" s="56">
        <v>2.691</v>
      </c>
      <c r="D15" s="56">
        <v>2.174</v>
      </c>
      <c r="E15" s="57">
        <v>0.145</v>
      </c>
      <c r="F15" s="94">
        <v>0.362</v>
      </c>
      <c r="G15" s="44"/>
      <c r="H15" s="44"/>
      <c r="I15" s="1"/>
      <c r="J15" s="1"/>
    </row>
    <row r="16" spans="2:10" ht="15">
      <c r="B16" s="36" t="s">
        <v>77</v>
      </c>
      <c r="C16" s="56">
        <v>3.427</v>
      </c>
      <c r="D16" s="56">
        <v>2.682</v>
      </c>
      <c r="E16" s="57">
        <v>0.191</v>
      </c>
      <c r="F16" s="94">
        <v>0.455</v>
      </c>
      <c r="G16" s="44"/>
      <c r="H16" s="44"/>
      <c r="I16" s="1"/>
      <c r="J16" s="1"/>
    </row>
    <row r="17" spans="2:10" ht="15">
      <c r="B17" s="36" t="s">
        <v>34</v>
      </c>
      <c r="C17" s="56">
        <v>1.465</v>
      </c>
      <c r="D17" s="56">
        <v>1.185</v>
      </c>
      <c r="E17" s="57">
        <v>0.079</v>
      </c>
      <c r="F17" s="94">
        <v>0.197</v>
      </c>
      <c r="G17" s="44"/>
      <c r="H17" s="44"/>
      <c r="I17" s="1"/>
      <c r="J17" s="1"/>
    </row>
    <row r="18" spans="2:10" ht="15">
      <c r="B18" s="36" t="s">
        <v>36</v>
      </c>
      <c r="C18" s="56">
        <v>3.11</v>
      </c>
      <c r="D18" s="56">
        <v>2.496</v>
      </c>
      <c r="E18" s="57">
        <v>0.177</v>
      </c>
      <c r="F18" s="94">
        <v>0.419</v>
      </c>
      <c r="G18" s="44"/>
      <c r="H18" s="44"/>
      <c r="I18" s="1"/>
      <c r="J18" s="1"/>
    </row>
    <row r="19" spans="2:10" ht="29.25">
      <c r="B19" s="40" t="s">
        <v>78</v>
      </c>
      <c r="C19" s="51">
        <f>SUM(C21:C26)</f>
        <v>44.730999999999995</v>
      </c>
      <c r="D19" s="51">
        <f>SUM(D21:D26)</f>
        <v>19.513999999999996</v>
      </c>
      <c r="E19" s="51">
        <f>SUM(E21:E26)</f>
        <v>5.335</v>
      </c>
      <c r="F19" s="92">
        <f>SUM(F21:F26)</f>
        <v>17.549999999999997</v>
      </c>
      <c r="G19" s="44"/>
      <c r="H19" s="44"/>
      <c r="I19" s="1"/>
      <c r="J19" s="1"/>
    </row>
    <row r="20" spans="2:10" ht="15">
      <c r="B20" s="36" t="s">
        <v>1</v>
      </c>
      <c r="C20" s="53"/>
      <c r="D20" s="53"/>
      <c r="E20" s="54"/>
      <c r="F20" s="93"/>
      <c r="G20" s="43"/>
      <c r="H20" s="44"/>
      <c r="I20" s="1"/>
      <c r="J20" s="1"/>
    </row>
    <row r="21" spans="2:10" ht="15">
      <c r="B21" s="37" t="s">
        <v>79</v>
      </c>
      <c r="C21" s="56">
        <v>28.704</v>
      </c>
      <c r="D21" s="56">
        <v>12.619</v>
      </c>
      <c r="E21" s="57">
        <v>3.004</v>
      </c>
      <c r="F21" s="94">
        <v>11.918</v>
      </c>
      <c r="G21" s="44"/>
      <c r="H21" s="44"/>
      <c r="I21" s="1"/>
      <c r="J21" s="1"/>
    </row>
    <row r="22" spans="2:10" ht="15">
      <c r="B22" s="37" t="s">
        <v>80</v>
      </c>
      <c r="C22" s="56">
        <v>2.351</v>
      </c>
      <c r="D22" s="56">
        <v>1.023</v>
      </c>
      <c r="E22" s="57">
        <v>0.362</v>
      </c>
      <c r="F22" s="94">
        <v>0.904</v>
      </c>
      <c r="G22" s="44"/>
      <c r="H22" s="44"/>
      <c r="I22" s="1"/>
      <c r="J22" s="1"/>
    </row>
    <row r="23" spans="2:10" ht="15">
      <c r="B23" s="37" t="s">
        <v>9</v>
      </c>
      <c r="C23" s="56">
        <v>1.181</v>
      </c>
      <c r="D23" s="56">
        <v>0.514</v>
      </c>
      <c r="E23" s="57">
        <v>0.134</v>
      </c>
      <c r="F23" s="94">
        <v>0.449</v>
      </c>
      <c r="G23" s="44"/>
      <c r="H23" s="44"/>
      <c r="I23" s="1"/>
      <c r="J23" s="1"/>
    </row>
    <row r="24" spans="2:10" ht="15">
      <c r="B24" s="37" t="s">
        <v>11</v>
      </c>
      <c r="C24" s="56">
        <v>5.309</v>
      </c>
      <c r="D24" s="56">
        <v>2.377</v>
      </c>
      <c r="E24" s="57">
        <v>0.617</v>
      </c>
      <c r="F24" s="94">
        <v>2.007</v>
      </c>
      <c r="G24" s="44"/>
      <c r="H24" s="44"/>
      <c r="I24" s="1"/>
      <c r="J24" s="1"/>
    </row>
    <row r="25" spans="2:10" ht="15">
      <c r="B25" s="37" t="s">
        <v>81</v>
      </c>
      <c r="C25" s="56">
        <v>4.194</v>
      </c>
      <c r="D25" s="56">
        <v>1.613</v>
      </c>
      <c r="E25" s="57">
        <v>0.705</v>
      </c>
      <c r="F25" s="94">
        <v>1.267</v>
      </c>
      <c r="G25" s="44"/>
      <c r="H25" s="44"/>
      <c r="I25" s="1"/>
      <c r="J25" s="1"/>
    </row>
    <row r="26" spans="2:10" ht="15">
      <c r="B26" s="37" t="s">
        <v>10</v>
      </c>
      <c r="C26" s="56">
        <v>2.992</v>
      </c>
      <c r="D26" s="56">
        <v>1.368</v>
      </c>
      <c r="E26" s="57">
        <v>0.513</v>
      </c>
      <c r="F26" s="94">
        <v>1.005</v>
      </c>
      <c r="G26" s="44"/>
      <c r="H26" s="44"/>
      <c r="I26" s="1"/>
      <c r="J26" s="1"/>
    </row>
    <row r="27" spans="2:10" ht="15">
      <c r="B27" s="39" t="s">
        <v>82</v>
      </c>
      <c r="C27" s="51">
        <f>SUM(C29:C37)</f>
        <v>5.760000000000001</v>
      </c>
      <c r="D27" s="51">
        <f>SUM(D29:D37)</f>
        <v>1.6089999999999998</v>
      </c>
      <c r="E27" s="51">
        <f>SUM(E29:E37)</f>
        <v>2.601</v>
      </c>
      <c r="F27" s="92">
        <f>SUM(F29:F37)</f>
        <v>0.539</v>
      </c>
      <c r="G27" s="44"/>
      <c r="H27" s="44"/>
      <c r="I27" s="1"/>
      <c r="J27" s="1"/>
    </row>
    <row r="28" spans="2:10" ht="15">
      <c r="B28" s="36" t="s">
        <v>1</v>
      </c>
      <c r="C28" s="53"/>
      <c r="D28" s="53"/>
      <c r="E28" s="54"/>
      <c r="F28" s="93"/>
      <c r="G28" s="43"/>
      <c r="H28" s="44"/>
      <c r="I28" s="1"/>
      <c r="J28" s="1"/>
    </row>
    <row r="29" spans="2:10" ht="15">
      <c r="B29" s="36" t="s">
        <v>67</v>
      </c>
      <c r="C29" s="56" t="s">
        <v>116</v>
      </c>
      <c r="D29" s="56" t="s">
        <v>115</v>
      </c>
      <c r="E29" s="57" t="s">
        <v>116</v>
      </c>
      <c r="F29" s="94" t="s">
        <v>116</v>
      </c>
      <c r="G29" s="44"/>
      <c r="H29" s="44"/>
      <c r="I29" s="1"/>
      <c r="J29" s="1"/>
    </row>
    <row r="30" spans="2:10" ht="15">
      <c r="B30" s="36" t="s">
        <v>83</v>
      </c>
      <c r="C30" s="56">
        <v>0.434</v>
      </c>
      <c r="D30" s="56">
        <v>0.093</v>
      </c>
      <c r="E30" s="57">
        <v>0.178</v>
      </c>
      <c r="F30" s="94">
        <v>0.048</v>
      </c>
      <c r="G30" s="44"/>
      <c r="H30" s="44"/>
      <c r="I30" s="1"/>
      <c r="J30" s="1"/>
    </row>
    <row r="31" spans="2:10" ht="15">
      <c r="B31" s="36" t="s">
        <v>25</v>
      </c>
      <c r="C31" s="56">
        <v>0.189</v>
      </c>
      <c r="D31" s="56">
        <v>0.037</v>
      </c>
      <c r="E31" s="57">
        <v>0.136</v>
      </c>
      <c r="F31" s="94">
        <v>0.005</v>
      </c>
      <c r="G31" s="44"/>
      <c r="H31" s="44"/>
      <c r="I31" s="1"/>
      <c r="J31" s="1"/>
    </row>
    <row r="32" spans="2:10" ht="15">
      <c r="B32" s="36" t="s">
        <v>84</v>
      </c>
      <c r="C32" s="56">
        <v>2.176</v>
      </c>
      <c r="D32" s="56">
        <v>0.721</v>
      </c>
      <c r="E32" s="57">
        <v>0.676</v>
      </c>
      <c r="F32" s="94">
        <v>0.333</v>
      </c>
      <c r="G32" s="44"/>
      <c r="H32" s="44"/>
      <c r="I32" s="1"/>
      <c r="J32" s="1"/>
    </row>
    <row r="33" spans="2:10" ht="15">
      <c r="B33" s="36" t="s">
        <v>24</v>
      </c>
      <c r="C33" s="56">
        <v>1.529</v>
      </c>
      <c r="D33" s="56">
        <v>0.235</v>
      </c>
      <c r="E33" s="57">
        <v>0.801</v>
      </c>
      <c r="F33" s="94">
        <v>0.131</v>
      </c>
      <c r="G33" s="44"/>
      <c r="H33" s="44"/>
      <c r="I33" s="1"/>
      <c r="J33" s="1"/>
    </row>
    <row r="34" spans="2:10" ht="15">
      <c r="B34" s="36" t="s">
        <v>27</v>
      </c>
      <c r="C34" s="56" t="s">
        <v>116</v>
      </c>
      <c r="D34" s="56" t="s">
        <v>115</v>
      </c>
      <c r="E34" s="57" t="s">
        <v>116</v>
      </c>
      <c r="F34" s="94" t="s">
        <v>116</v>
      </c>
      <c r="G34" s="44"/>
      <c r="H34" s="44"/>
      <c r="I34" s="1"/>
      <c r="J34" s="1"/>
    </row>
    <row r="35" spans="2:10" ht="15">
      <c r="B35" s="36" t="s">
        <v>29</v>
      </c>
      <c r="C35" s="56" t="s">
        <v>116</v>
      </c>
      <c r="D35" s="56" t="s">
        <v>115</v>
      </c>
      <c r="E35" s="57" t="s">
        <v>116</v>
      </c>
      <c r="F35" s="94" t="s">
        <v>116</v>
      </c>
      <c r="G35" s="44"/>
      <c r="H35" s="44"/>
      <c r="I35" s="1"/>
      <c r="J35" s="1"/>
    </row>
    <row r="36" spans="2:10" ht="15">
      <c r="B36" s="36" t="s">
        <v>28</v>
      </c>
      <c r="C36" s="56">
        <v>0.003</v>
      </c>
      <c r="D36" s="56">
        <v>0.001</v>
      </c>
      <c r="E36" s="57">
        <v>0.001</v>
      </c>
      <c r="F36" s="94">
        <v>0.001</v>
      </c>
      <c r="G36" s="44"/>
      <c r="H36" s="44"/>
      <c r="I36" s="1"/>
      <c r="J36" s="1"/>
    </row>
    <row r="37" spans="2:10" ht="15">
      <c r="B37" s="36" t="s">
        <v>26</v>
      </c>
      <c r="C37" s="56">
        <v>1.429</v>
      </c>
      <c r="D37" s="56">
        <v>0.522</v>
      </c>
      <c r="E37" s="57">
        <v>0.809</v>
      </c>
      <c r="F37" s="94">
        <v>0.021</v>
      </c>
      <c r="G37" s="44"/>
      <c r="H37" s="44"/>
      <c r="I37" s="1"/>
      <c r="J37" s="1"/>
    </row>
    <row r="38" spans="2:10" ht="15">
      <c r="B38" s="41" t="s">
        <v>85</v>
      </c>
      <c r="C38" s="55">
        <f>SUM(C40:C44)</f>
        <v>45.429</v>
      </c>
      <c r="D38" s="55">
        <f>SUM(D40:D44)</f>
        <v>33.67</v>
      </c>
      <c r="E38" s="55">
        <f>SUM(E40:E44)</f>
        <v>3.6559999999999997</v>
      </c>
      <c r="F38" s="87">
        <f>SUM(F40:F44)</f>
        <v>6.300999999999999</v>
      </c>
      <c r="G38" s="44"/>
      <c r="H38" s="44"/>
      <c r="I38" s="1"/>
      <c r="J38" s="1"/>
    </row>
    <row r="39" spans="2:10" ht="15">
      <c r="B39" s="36" t="s">
        <v>1</v>
      </c>
      <c r="C39" s="58"/>
      <c r="D39" s="58"/>
      <c r="E39" s="58"/>
      <c r="F39" s="95"/>
      <c r="G39" s="43"/>
      <c r="H39" s="44"/>
      <c r="I39" s="1"/>
      <c r="J39" s="1"/>
    </row>
    <row r="40" spans="2:10" ht="15">
      <c r="B40" s="37" t="s">
        <v>5</v>
      </c>
      <c r="C40" s="59">
        <v>5.767</v>
      </c>
      <c r="D40" s="59">
        <v>4.2</v>
      </c>
      <c r="E40" s="59">
        <v>0.493</v>
      </c>
      <c r="F40" s="89">
        <v>0.804</v>
      </c>
      <c r="G40" s="44"/>
      <c r="H40" s="44"/>
      <c r="I40" s="1"/>
      <c r="J40" s="1"/>
    </row>
    <row r="41" spans="2:10" ht="15">
      <c r="B41" s="37" t="s">
        <v>8</v>
      </c>
      <c r="C41" s="59">
        <v>6.389</v>
      </c>
      <c r="D41" s="59">
        <v>4.74</v>
      </c>
      <c r="E41" s="59">
        <v>0.512</v>
      </c>
      <c r="F41" s="89">
        <v>0.886</v>
      </c>
      <c r="G41" s="44"/>
      <c r="H41" s="44"/>
      <c r="I41" s="1"/>
      <c r="J41" s="1"/>
    </row>
    <row r="42" spans="2:10" ht="15">
      <c r="B42" s="37" t="s">
        <v>4</v>
      </c>
      <c r="C42" s="59">
        <v>6.419</v>
      </c>
      <c r="D42" s="59">
        <v>4.71</v>
      </c>
      <c r="E42" s="59">
        <v>0.535</v>
      </c>
      <c r="F42" s="89">
        <v>0.893</v>
      </c>
      <c r="G42" s="44"/>
      <c r="H42" s="44"/>
      <c r="I42" s="1"/>
      <c r="J42" s="1"/>
    </row>
    <row r="43" spans="2:10" ht="15">
      <c r="B43" s="37" t="s">
        <v>7</v>
      </c>
      <c r="C43" s="59">
        <v>15.018</v>
      </c>
      <c r="D43" s="59">
        <v>11.22</v>
      </c>
      <c r="E43" s="59">
        <v>1.174</v>
      </c>
      <c r="F43" s="89">
        <v>2.078</v>
      </c>
      <c r="G43" s="44"/>
      <c r="H43" s="44"/>
      <c r="I43" s="1"/>
      <c r="J43" s="1"/>
    </row>
    <row r="44" spans="2:10" ht="15">
      <c r="B44" s="37" t="s">
        <v>6</v>
      </c>
      <c r="C44" s="59">
        <v>11.836</v>
      </c>
      <c r="D44" s="59">
        <v>8.8</v>
      </c>
      <c r="E44" s="59">
        <v>0.942</v>
      </c>
      <c r="F44" s="89">
        <v>1.64</v>
      </c>
      <c r="G44" s="44"/>
      <c r="H44" s="44"/>
      <c r="I44" s="1"/>
      <c r="J44" s="1"/>
    </row>
    <row r="45" spans="2:10" ht="15">
      <c r="B45" s="39" t="s">
        <v>86</v>
      </c>
      <c r="C45" s="51">
        <f>SUM(C47:C51)</f>
        <v>61.498</v>
      </c>
      <c r="D45" s="51">
        <f>SUM(D47:D51)</f>
        <v>46.461</v>
      </c>
      <c r="E45" s="51">
        <f>SUM(E47:E51)</f>
        <v>5.769</v>
      </c>
      <c r="F45" s="92">
        <f>SUM(F47:F51)</f>
        <v>9.268</v>
      </c>
      <c r="G45" s="8"/>
      <c r="H45" s="44"/>
      <c r="I45" s="1"/>
      <c r="J45" s="1"/>
    </row>
    <row r="46" spans="2:10" ht="15">
      <c r="B46" s="36" t="s">
        <v>1</v>
      </c>
      <c r="C46" s="58"/>
      <c r="D46" s="58"/>
      <c r="E46" s="58"/>
      <c r="F46" s="95"/>
      <c r="G46" s="8"/>
      <c r="H46" s="44"/>
      <c r="I46" s="1"/>
      <c r="J46" s="1"/>
    </row>
    <row r="47" spans="2:10" ht="15">
      <c r="B47" s="36" t="s">
        <v>17</v>
      </c>
      <c r="C47" s="59">
        <v>21.728</v>
      </c>
      <c r="D47" s="59">
        <v>16.417</v>
      </c>
      <c r="E47" s="59">
        <v>2.037</v>
      </c>
      <c r="F47" s="89">
        <v>3.274</v>
      </c>
      <c r="G47" s="8"/>
      <c r="H47" s="44"/>
      <c r="I47" s="1"/>
      <c r="J47" s="1"/>
    </row>
    <row r="48" spans="2:10" ht="15">
      <c r="B48" s="36" t="s">
        <v>87</v>
      </c>
      <c r="C48" s="59">
        <v>20.004</v>
      </c>
      <c r="D48" s="59">
        <v>15.153</v>
      </c>
      <c r="E48" s="59">
        <v>1.881</v>
      </c>
      <c r="F48" s="89">
        <v>2.97</v>
      </c>
      <c r="G48" s="8"/>
      <c r="H48" s="44"/>
      <c r="I48" s="1"/>
      <c r="J48" s="1"/>
    </row>
    <row r="49" spans="2:10" ht="15">
      <c r="B49" s="36" t="s">
        <v>88</v>
      </c>
      <c r="C49" s="59">
        <v>9.94</v>
      </c>
      <c r="D49" s="59">
        <v>7.494</v>
      </c>
      <c r="E49" s="59">
        <v>0.931</v>
      </c>
      <c r="F49" s="89">
        <v>1.515</v>
      </c>
      <c r="G49" s="8"/>
      <c r="H49" s="44"/>
      <c r="I49" s="1"/>
      <c r="J49" s="1"/>
    </row>
    <row r="50" spans="2:10" ht="15">
      <c r="B50" s="36" t="s">
        <v>89</v>
      </c>
      <c r="C50" s="59">
        <v>4.342</v>
      </c>
      <c r="D50" s="59">
        <v>3.269</v>
      </c>
      <c r="E50" s="59">
        <v>0.406</v>
      </c>
      <c r="F50" s="89">
        <v>0.667</v>
      </c>
      <c r="G50" s="8"/>
      <c r="H50" s="44"/>
      <c r="I50" s="1"/>
      <c r="J50" s="1"/>
    </row>
    <row r="51" spans="2:10" ht="15">
      <c r="B51" s="36" t="s">
        <v>18</v>
      </c>
      <c r="C51" s="59">
        <v>5.484</v>
      </c>
      <c r="D51" s="59">
        <v>4.128</v>
      </c>
      <c r="E51" s="59">
        <v>0.514</v>
      </c>
      <c r="F51" s="89">
        <v>0.842</v>
      </c>
      <c r="G51" s="8"/>
      <c r="H51" s="44"/>
      <c r="I51" s="1"/>
      <c r="J51" s="1"/>
    </row>
    <row r="52" spans="2:10" ht="29.25">
      <c r="B52" s="42" t="s">
        <v>90</v>
      </c>
      <c r="C52" s="51">
        <f>SUM(C54:C59)</f>
        <v>35.45</v>
      </c>
      <c r="D52" s="51">
        <f>SUM(D54:D59)</f>
        <v>28.218</v>
      </c>
      <c r="E52" s="51">
        <f>SUM(E54:E59)</f>
        <v>2.084</v>
      </c>
      <c r="F52" s="92">
        <f>SUM(F54:F59)</f>
        <v>4.812</v>
      </c>
      <c r="G52" s="8"/>
      <c r="H52" s="44"/>
      <c r="I52" s="1"/>
      <c r="J52" s="1"/>
    </row>
    <row r="53" spans="2:10" ht="15">
      <c r="B53" s="36" t="s">
        <v>1</v>
      </c>
      <c r="C53" s="58"/>
      <c r="D53" s="58"/>
      <c r="E53" s="58"/>
      <c r="F53" s="95"/>
      <c r="G53" s="8"/>
      <c r="H53" s="44"/>
      <c r="I53" s="1"/>
      <c r="J53" s="1"/>
    </row>
    <row r="54" spans="2:10" ht="15">
      <c r="B54" s="36" t="s">
        <v>91</v>
      </c>
      <c r="C54" s="59">
        <v>4.196</v>
      </c>
      <c r="D54" s="59">
        <v>3.33</v>
      </c>
      <c r="E54" s="59">
        <v>0.251</v>
      </c>
      <c r="F54" s="89">
        <v>0.57</v>
      </c>
      <c r="G54" s="8"/>
      <c r="H54" s="44"/>
      <c r="I54" s="1"/>
      <c r="J54" s="1"/>
    </row>
    <row r="55" spans="2:10" ht="15">
      <c r="B55" s="36" t="s">
        <v>16</v>
      </c>
      <c r="C55" s="59">
        <v>8.51</v>
      </c>
      <c r="D55" s="59">
        <v>6.778</v>
      </c>
      <c r="E55" s="59">
        <v>0.498</v>
      </c>
      <c r="F55" s="89">
        <v>1.156</v>
      </c>
      <c r="G55" s="8"/>
      <c r="H55" s="44"/>
      <c r="I55" s="1"/>
      <c r="J55" s="1"/>
    </row>
    <row r="56" spans="2:10" ht="15">
      <c r="B56" s="36" t="s">
        <v>15</v>
      </c>
      <c r="C56" s="59">
        <v>2.229</v>
      </c>
      <c r="D56" s="59">
        <v>1.774</v>
      </c>
      <c r="E56" s="59">
        <v>0.131</v>
      </c>
      <c r="F56" s="89">
        <v>0.303</v>
      </c>
      <c r="G56" s="8"/>
      <c r="H56" s="44"/>
      <c r="I56" s="1"/>
      <c r="J56" s="1"/>
    </row>
    <row r="57" spans="2:10" ht="15">
      <c r="B57" s="36" t="s">
        <v>92</v>
      </c>
      <c r="C57" s="59">
        <v>9.504</v>
      </c>
      <c r="D57" s="59">
        <v>7.566</v>
      </c>
      <c r="E57" s="59">
        <v>0.558</v>
      </c>
      <c r="F57" s="89">
        <v>1.291</v>
      </c>
      <c r="G57" s="8"/>
      <c r="H57" s="44"/>
      <c r="I57" s="1"/>
      <c r="J57" s="1"/>
    </row>
    <row r="58" spans="2:10" ht="15">
      <c r="B58" s="36" t="s">
        <v>93</v>
      </c>
      <c r="C58" s="59">
        <v>9.475</v>
      </c>
      <c r="D58" s="59">
        <v>7.534</v>
      </c>
      <c r="E58" s="59">
        <v>0.561</v>
      </c>
      <c r="F58" s="89">
        <v>1.284</v>
      </c>
      <c r="G58" s="8"/>
      <c r="H58" s="44"/>
      <c r="I58" s="1"/>
      <c r="J58" s="1"/>
    </row>
    <row r="59" spans="2:10" ht="15">
      <c r="B59" s="36" t="s">
        <v>41</v>
      </c>
      <c r="C59" s="59">
        <v>1.536</v>
      </c>
      <c r="D59" s="59">
        <v>1.236</v>
      </c>
      <c r="E59" s="59">
        <v>0.085</v>
      </c>
      <c r="F59" s="89">
        <v>0.208</v>
      </c>
      <c r="G59" s="8"/>
      <c r="H59" s="44"/>
      <c r="I59" s="1"/>
      <c r="J59" s="1"/>
    </row>
    <row r="60" spans="2:10" ht="15">
      <c r="B60" s="42" t="s">
        <v>94</v>
      </c>
      <c r="C60" s="51">
        <f>SUM(C62:C68)</f>
        <v>13.411000000000001</v>
      </c>
      <c r="D60" s="51">
        <f>SUM(D62:D68)</f>
        <v>8.51</v>
      </c>
      <c r="E60" s="51">
        <f>SUM(E62:E68)</f>
        <v>1.486</v>
      </c>
      <c r="F60" s="92">
        <f>SUM(F62:F68)</f>
        <v>2.503</v>
      </c>
      <c r="G60" s="8"/>
      <c r="H60" s="44"/>
      <c r="I60" s="1"/>
      <c r="J60" s="1"/>
    </row>
    <row r="61" spans="2:10" ht="15">
      <c r="B61" s="36" t="s">
        <v>1</v>
      </c>
      <c r="C61" s="58"/>
      <c r="D61" s="58"/>
      <c r="E61" s="58"/>
      <c r="F61" s="95"/>
      <c r="G61" s="8"/>
      <c r="H61" s="44"/>
      <c r="I61" s="1"/>
      <c r="J61" s="1"/>
    </row>
    <row r="62" spans="2:10" ht="15">
      <c r="B62" s="36" t="s">
        <v>95</v>
      </c>
      <c r="C62" s="59">
        <v>1.205</v>
      </c>
      <c r="D62" s="59">
        <v>0.778</v>
      </c>
      <c r="E62" s="59">
        <v>0.139</v>
      </c>
      <c r="F62" s="89">
        <v>0.183</v>
      </c>
      <c r="G62" s="8"/>
      <c r="H62" s="44"/>
      <c r="I62" s="1"/>
      <c r="J62" s="1"/>
    </row>
    <row r="63" spans="2:10" ht="15">
      <c r="B63" s="36" t="s">
        <v>96</v>
      </c>
      <c r="C63" s="59">
        <v>1.281</v>
      </c>
      <c r="D63" s="59">
        <v>0.81</v>
      </c>
      <c r="E63" s="59">
        <v>0.152</v>
      </c>
      <c r="F63" s="89">
        <v>0.201</v>
      </c>
      <c r="G63" s="8"/>
      <c r="H63" s="44"/>
      <c r="I63" s="1"/>
      <c r="J63" s="1"/>
    </row>
    <row r="64" spans="2:10" ht="15">
      <c r="B64" s="36" t="s">
        <v>97</v>
      </c>
      <c r="C64" s="59">
        <v>2.934</v>
      </c>
      <c r="D64" s="59">
        <v>1.42</v>
      </c>
      <c r="E64" s="59">
        <v>0.41</v>
      </c>
      <c r="F64" s="89">
        <v>0.964</v>
      </c>
      <c r="G64" s="8"/>
      <c r="H64" s="44"/>
      <c r="I64" s="1"/>
      <c r="J64" s="1"/>
    </row>
    <row r="65" spans="2:10" ht="15">
      <c r="B65" s="36" t="s">
        <v>98</v>
      </c>
      <c r="C65" s="59">
        <v>2.682</v>
      </c>
      <c r="D65" s="59">
        <v>1.814</v>
      </c>
      <c r="E65" s="59">
        <v>0.284</v>
      </c>
      <c r="F65" s="89">
        <v>0.392</v>
      </c>
      <c r="G65" s="8"/>
      <c r="H65" s="44"/>
      <c r="I65" s="1"/>
      <c r="J65" s="1"/>
    </row>
    <row r="66" spans="2:10" ht="15">
      <c r="B66" s="36" t="s">
        <v>22</v>
      </c>
      <c r="C66" s="59">
        <v>0.444</v>
      </c>
      <c r="D66" s="59">
        <v>0.198</v>
      </c>
      <c r="E66" s="59">
        <v>0.081</v>
      </c>
      <c r="F66" s="89">
        <v>0.081</v>
      </c>
      <c r="G66" s="8"/>
      <c r="H66" s="44"/>
      <c r="I66" s="1"/>
      <c r="J66" s="1"/>
    </row>
    <row r="67" spans="2:10" ht="15">
      <c r="B67" s="36" t="s">
        <v>99</v>
      </c>
      <c r="C67" s="59">
        <v>2.834</v>
      </c>
      <c r="D67" s="59">
        <v>1.976</v>
      </c>
      <c r="E67" s="59">
        <v>0.274</v>
      </c>
      <c r="F67" s="89">
        <v>0.41</v>
      </c>
      <c r="G67" s="8"/>
      <c r="H67" s="44"/>
      <c r="I67" s="1"/>
      <c r="J67" s="1"/>
    </row>
    <row r="68" spans="2:10" ht="15">
      <c r="B68" s="36" t="s">
        <v>100</v>
      </c>
      <c r="C68" s="59">
        <v>2.031</v>
      </c>
      <c r="D68" s="59">
        <v>1.514</v>
      </c>
      <c r="E68" s="59">
        <v>0.146</v>
      </c>
      <c r="F68" s="89">
        <v>0.272</v>
      </c>
      <c r="G68" s="8"/>
      <c r="H68" s="44"/>
      <c r="I68" s="1"/>
      <c r="J68" s="1"/>
    </row>
    <row r="69" spans="2:10" ht="15">
      <c r="B69" s="42" t="s">
        <v>101</v>
      </c>
      <c r="C69" s="55">
        <f>SUM(C71:C74)</f>
        <v>18.237</v>
      </c>
      <c r="D69" s="55">
        <f>SUM(D71:D74)</f>
        <v>11.125</v>
      </c>
      <c r="E69" s="55">
        <f>SUM(E71:E74)</f>
        <v>4.646</v>
      </c>
      <c r="F69" s="87">
        <f>SUM(F71:F74)</f>
        <v>2.1159999999999997</v>
      </c>
      <c r="G69" s="8"/>
      <c r="H69" s="44"/>
      <c r="I69" s="1"/>
      <c r="J69" s="1"/>
    </row>
    <row r="70" spans="2:10" ht="15">
      <c r="B70" s="36" t="s">
        <v>1</v>
      </c>
      <c r="C70" s="58"/>
      <c r="D70" s="58"/>
      <c r="E70" s="58"/>
      <c r="F70" s="95"/>
      <c r="G70" s="8"/>
      <c r="H70" s="44"/>
      <c r="I70" s="1"/>
      <c r="J70" s="1"/>
    </row>
    <row r="71" spans="2:10" ht="15">
      <c r="B71" s="36" t="s">
        <v>102</v>
      </c>
      <c r="C71" s="59">
        <v>3.966</v>
      </c>
      <c r="D71" s="59">
        <v>0.268</v>
      </c>
      <c r="E71" s="59">
        <v>3.355</v>
      </c>
      <c r="F71" s="89">
        <v>0.109</v>
      </c>
      <c r="G71" s="8"/>
      <c r="H71" s="44"/>
      <c r="I71" s="1"/>
      <c r="J71" s="1"/>
    </row>
    <row r="72" spans="2:10" ht="15">
      <c r="B72" s="36" t="s">
        <v>103</v>
      </c>
      <c r="C72" s="59">
        <v>7.124</v>
      </c>
      <c r="D72" s="59">
        <v>5.045</v>
      </c>
      <c r="E72" s="59">
        <v>0.91</v>
      </c>
      <c r="F72" s="89">
        <v>1.125</v>
      </c>
      <c r="G72" s="8"/>
      <c r="H72" s="44"/>
      <c r="I72" s="1"/>
      <c r="J72" s="1"/>
    </row>
    <row r="73" spans="2:10" ht="15">
      <c r="B73" s="36" t="s">
        <v>104</v>
      </c>
      <c r="C73" s="59">
        <v>2.494</v>
      </c>
      <c r="D73" s="59">
        <v>2.029</v>
      </c>
      <c r="E73" s="59">
        <v>0.133</v>
      </c>
      <c r="F73" s="89">
        <v>0.311</v>
      </c>
      <c r="G73" s="8"/>
      <c r="H73" s="44"/>
      <c r="I73" s="1"/>
      <c r="J73" s="1"/>
    </row>
    <row r="74" spans="2:10" ht="15">
      <c r="B74" s="36" t="s">
        <v>105</v>
      </c>
      <c r="C74" s="59">
        <v>4.653</v>
      </c>
      <c r="D74" s="59">
        <v>3.783</v>
      </c>
      <c r="E74" s="59">
        <v>0.248</v>
      </c>
      <c r="F74" s="89">
        <v>0.571</v>
      </c>
      <c r="G74" s="8"/>
      <c r="H74" s="44"/>
      <c r="I74" s="1"/>
      <c r="J74" s="1"/>
    </row>
    <row r="75" spans="2:10" ht="15">
      <c r="B75" s="42" t="s">
        <v>64</v>
      </c>
      <c r="C75" s="51">
        <f>SUM(C77:C82)</f>
        <v>23.054000000000002</v>
      </c>
      <c r="D75" s="51">
        <f>SUM(D77:D82)</f>
        <v>18.514</v>
      </c>
      <c r="E75" s="51">
        <f>SUM(E77:E82)</f>
        <v>1.3050000000000002</v>
      </c>
      <c r="F75" s="92">
        <f>SUM(F77:F82)</f>
        <v>3.13</v>
      </c>
      <c r="G75" s="8"/>
      <c r="H75" s="44"/>
      <c r="I75" s="1"/>
      <c r="J75" s="1"/>
    </row>
    <row r="76" spans="2:10" ht="15.75">
      <c r="B76" s="36" t="s">
        <v>1</v>
      </c>
      <c r="C76" s="60"/>
      <c r="D76" s="60"/>
      <c r="E76" s="60"/>
      <c r="F76" s="96"/>
      <c r="G76" s="8"/>
      <c r="H76" s="44"/>
      <c r="I76" s="1"/>
      <c r="J76" s="1"/>
    </row>
    <row r="77" spans="2:10" ht="15">
      <c r="B77" s="36" t="s">
        <v>12</v>
      </c>
      <c r="C77" s="59">
        <v>3.564</v>
      </c>
      <c r="D77" s="56">
        <v>2.883</v>
      </c>
      <c r="E77" s="56">
        <v>0.192</v>
      </c>
      <c r="F77" s="97">
        <v>0.48</v>
      </c>
      <c r="G77" s="8"/>
      <c r="H77" s="44"/>
      <c r="I77" s="1"/>
      <c r="J77" s="1"/>
    </row>
    <row r="78" spans="2:10" ht="15">
      <c r="B78" s="36" t="s">
        <v>13</v>
      </c>
      <c r="C78" s="59">
        <v>2.464</v>
      </c>
      <c r="D78" s="56">
        <v>1.994</v>
      </c>
      <c r="E78" s="56">
        <v>0.132</v>
      </c>
      <c r="F78" s="97">
        <v>0.332</v>
      </c>
      <c r="G78" s="8"/>
      <c r="H78" s="44"/>
      <c r="I78" s="1"/>
      <c r="J78" s="1"/>
    </row>
    <row r="79" spans="2:10" ht="15">
      <c r="B79" s="36" t="s">
        <v>14</v>
      </c>
      <c r="C79" s="59">
        <v>3.599</v>
      </c>
      <c r="D79" s="56">
        <v>2.804</v>
      </c>
      <c r="E79" s="56">
        <v>0.248</v>
      </c>
      <c r="F79" s="97">
        <v>0.503</v>
      </c>
      <c r="G79" s="8"/>
      <c r="H79" s="44"/>
      <c r="I79" s="1"/>
      <c r="J79" s="1"/>
    </row>
    <row r="80" spans="2:10" ht="15">
      <c r="B80" s="36" t="s">
        <v>106</v>
      </c>
      <c r="C80" s="59">
        <v>0.761</v>
      </c>
      <c r="D80" s="56">
        <v>0.589</v>
      </c>
      <c r="E80" s="56">
        <v>0.051</v>
      </c>
      <c r="F80" s="97">
        <v>0.108</v>
      </c>
      <c r="G80" s="8"/>
      <c r="H80" s="44"/>
      <c r="I80" s="1"/>
      <c r="J80" s="1"/>
    </row>
    <row r="81" spans="2:10" ht="15">
      <c r="B81" s="36" t="s">
        <v>107</v>
      </c>
      <c r="C81" s="59">
        <v>7.732</v>
      </c>
      <c r="D81" s="56">
        <v>6.254</v>
      </c>
      <c r="E81" s="56">
        <v>0.416</v>
      </c>
      <c r="F81" s="97">
        <v>1.042</v>
      </c>
      <c r="G81" s="8"/>
      <c r="H81" s="44"/>
      <c r="I81" s="1"/>
      <c r="J81" s="1"/>
    </row>
    <row r="82" spans="2:10" ht="15">
      <c r="B82" s="36" t="s">
        <v>108</v>
      </c>
      <c r="C82" s="59">
        <v>4.934</v>
      </c>
      <c r="D82" s="56">
        <v>3.99</v>
      </c>
      <c r="E82" s="56">
        <v>0.266</v>
      </c>
      <c r="F82" s="97">
        <v>0.665</v>
      </c>
      <c r="G82" s="8"/>
      <c r="H82" s="44"/>
      <c r="I82" s="1"/>
      <c r="J82" s="1"/>
    </row>
    <row r="83" spans="2:10" ht="15">
      <c r="B83" s="42" t="s">
        <v>109</v>
      </c>
      <c r="C83" s="49" t="s">
        <v>115</v>
      </c>
      <c r="D83" s="49" t="s">
        <v>115</v>
      </c>
      <c r="E83" s="49" t="s">
        <v>115</v>
      </c>
      <c r="F83" s="98" t="s">
        <v>115</v>
      </c>
      <c r="G83" s="8"/>
      <c r="H83" s="44"/>
      <c r="I83" s="1"/>
      <c r="J83" s="1"/>
    </row>
    <row r="84" spans="2:10" ht="15">
      <c r="B84" s="36" t="s">
        <v>1</v>
      </c>
      <c r="C84" s="105"/>
      <c r="D84" s="105"/>
      <c r="E84" s="105"/>
      <c r="F84" s="107"/>
      <c r="G84" s="8"/>
      <c r="H84" s="44"/>
      <c r="I84" s="1"/>
      <c r="J84" s="1"/>
    </row>
    <row r="85" spans="2:10" ht="15">
      <c r="B85" s="36" t="s">
        <v>23</v>
      </c>
      <c r="C85" s="18" t="s">
        <v>115</v>
      </c>
      <c r="D85" s="18" t="s">
        <v>115</v>
      </c>
      <c r="E85" s="18" t="s">
        <v>115</v>
      </c>
      <c r="F85" s="86" t="s">
        <v>115</v>
      </c>
      <c r="G85" s="8"/>
      <c r="H85" s="44"/>
      <c r="I85" s="1"/>
      <c r="J85" s="1"/>
    </row>
    <row r="86" spans="2:10" ht="15">
      <c r="B86" s="36" t="s">
        <v>30</v>
      </c>
      <c r="C86" s="18" t="s">
        <v>115</v>
      </c>
      <c r="D86" s="18" t="s">
        <v>115</v>
      </c>
      <c r="E86" s="18" t="s">
        <v>115</v>
      </c>
      <c r="F86" s="86" t="s">
        <v>115</v>
      </c>
      <c r="G86" s="8"/>
      <c r="H86" s="44"/>
      <c r="I86" s="1"/>
      <c r="J86" s="1"/>
    </row>
    <row r="87" spans="2:10" ht="15">
      <c r="B87" s="36" t="s">
        <v>32</v>
      </c>
      <c r="C87" s="18" t="s">
        <v>115</v>
      </c>
      <c r="D87" s="18" t="s">
        <v>115</v>
      </c>
      <c r="E87" s="18" t="s">
        <v>115</v>
      </c>
      <c r="F87" s="86" t="s">
        <v>115</v>
      </c>
      <c r="G87" s="8"/>
      <c r="H87" s="45"/>
      <c r="I87" s="1"/>
      <c r="J87" s="1"/>
    </row>
    <row r="88" spans="2:10" ht="15">
      <c r="B88" s="36" t="s">
        <v>31</v>
      </c>
      <c r="C88" s="18" t="s">
        <v>115</v>
      </c>
      <c r="D88" s="18" t="s">
        <v>115</v>
      </c>
      <c r="E88" s="18" t="s">
        <v>115</v>
      </c>
      <c r="F88" s="86" t="s">
        <v>115</v>
      </c>
      <c r="G88" s="8"/>
      <c r="H88" s="44"/>
      <c r="I88" s="1"/>
      <c r="J88" s="1"/>
    </row>
    <row r="89" spans="2:10" ht="15">
      <c r="B89" s="36" t="s">
        <v>33</v>
      </c>
      <c r="C89" s="18" t="s">
        <v>115</v>
      </c>
      <c r="D89" s="18" t="s">
        <v>115</v>
      </c>
      <c r="E89" s="18" t="s">
        <v>115</v>
      </c>
      <c r="F89" s="86" t="s">
        <v>115</v>
      </c>
      <c r="G89" s="8"/>
      <c r="H89" s="44"/>
      <c r="I89" s="1"/>
      <c r="J89" s="1"/>
    </row>
    <row r="90" spans="2:8" ht="15">
      <c r="B90" s="38" t="s">
        <v>110</v>
      </c>
      <c r="C90" s="55">
        <f>SUM(C92:C96)</f>
        <v>16.27</v>
      </c>
      <c r="D90" s="55">
        <f>SUM(D92:D96)</f>
        <v>12.857000000000001</v>
      </c>
      <c r="E90" s="55">
        <f>SUM(E92:E96)</f>
        <v>1.116</v>
      </c>
      <c r="F90" s="87">
        <f>SUM(F92:F96)</f>
        <v>2.145</v>
      </c>
      <c r="G90" s="8"/>
      <c r="H90" s="44"/>
    </row>
    <row r="91" spans="2:8" ht="15.75">
      <c r="B91" s="36" t="s">
        <v>1</v>
      </c>
      <c r="C91" s="61"/>
      <c r="D91" s="61"/>
      <c r="E91" s="62"/>
      <c r="F91" s="88"/>
      <c r="G91" s="8"/>
      <c r="H91" s="44"/>
    </row>
    <row r="92" spans="2:10" ht="15">
      <c r="B92" s="36" t="s">
        <v>111</v>
      </c>
      <c r="C92" s="59">
        <v>4.017</v>
      </c>
      <c r="D92" s="59">
        <v>2.939</v>
      </c>
      <c r="E92" s="59">
        <v>0.447</v>
      </c>
      <c r="F92" s="89">
        <v>0.61</v>
      </c>
      <c r="G92" s="8"/>
      <c r="H92" s="44"/>
      <c r="I92" s="1"/>
      <c r="J92" s="1"/>
    </row>
    <row r="93" spans="2:8" ht="15">
      <c r="B93" s="36" t="s">
        <v>20</v>
      </c>
      <c r="C93" s="59">
        <v>3.936</v>
      </c>
      <c r="D93" s="59">
        <v>3.144</v>
      </c>
      <c r="E93" s="59">
        <v>0.228</v>
      </c>
      <c r="F93" s="89">
        <v>0.512</v>
      </c>
      <c r="G93" s="8"/>
      <c r="H93" s="44"/>
    </row>
    <row r="94" spans="2:8" ht="15">
      <c r="B94" s="36" t="s">
        <v>112</v>
      </c>
      <c r="C94" s="59">
        <v>2.035</v>
      </c>
      <c r="D94" s="59">
        <v>1.659</v>
      </c>
      <c r="E94" s="59">
        <v>0.108</v>
      </c>
      <c r="F94" s="89">
        <v>0.248</v>
      </c>
      <c r="G94" s="8"/>
      <c r="H94" s="44"/>
    </row>
    <row r="95" spans="2:8" ht="15">
      <c r="B95" s="36" t="s">
        <v>19</v>
      </c>
      <c r="C95" s="59">
        <v>2.137</v>
      </c>
      <c r="D95" s="59">
        <v>1.741</v>
      </c>
      <c r="E95" s="59">
        <v>0.113</v>
      </c>
      <c r="F95" s="89">
        <v>0.262</v>
      </c>
      <c r="G95" s="8"/>
      <c r="H95" s="44"/>
    </row>
    <row r="96" spans="2:8" ht="15.75" thickBot="1">
      <c r="B96" s="99" t="s">
        <v>21</v>
      </c>
      <c r="C96" s="100">
        <v>4.145</v>
      </c>
      <c r="D96" s="100">
        <v>3.374</v>
      </c>
      <c r="E96" s="100">
        <v>0.22</v>
      </c>
      <c r="F96" s="101">
        <v>0.513</v>
      </c>
      <c r="G96" s="8"/>
      <c r="H96" s="44"/>
    </row>
    <row r="97" spans="7:8" ht="15">
      <c r="G97" s="8"/>
      <c r="H97" s="44"/>
    </row>
    <row r="98" spans="2:8" ht="18" customHeight="1">
      <c r="B98" s="108" t="s">
        <v>59</v>
      </c>
      <c r="C98" s="108"/>
      <c r="D98" s="108"/>
      <c r="E98" s="34"/>
      <c r="F98" s="34"/>
      <c r="G98" s="8"/>
      <c r="H98" s="44"/>
    </row>
    <row r="99" spans="7:8" ht="15">
      <c r="G99" s="8"/>
      <c r="H99" s="44"/>
    </row>
    <row r="100" spans="7:8" ht="15">
      <c r="G100" s="8"/>
      <c r="H100" s="44"/>
    </row>
    <row r="101" spans="7:8" ht="43.5" customHeight="1">
      <c r="G101" s="8"/>
      <c r="H101" s="44"/>
    </row>
    <row r="102" spans="7:8" ht="15">
      <c r="G102" s="8"/>
      <c r="H102" s="44"/>
    </row>
    <row r="103" spans="7:8" ht="15">
      <c r="G103" s="8"/>
      <c r="H103" s="44"/>
    </row>
    <row r="104" spans="7:8" ht="15">
      <c r="G104" s="8"/>
      <c r="H104" s="44"/>
    </row>
    <row r="105" spans="7:8" ht="30" customHeight="1">
      <c r="G105" s="8"/>
      <c r="H105" s="44"/>
    </row>
    <row r="106" spans="7:8" ht="15">
      <c r="G106" s="8"/>
      <c r="H106" s="44"/>
    </row>
    <row r="107" spans="7:8" ht="15">
      <c r="G107" s="8"/>
      <c r="H107" s="44"/>
    </row>
  </sheetData>
  <sheetProtection/>
  <mergeCells count="6">
    <mergeCell ref="B1:F1"/>
    <mergeCell ref="B3:B4"/>
    <mergeCell ref="C3:C4"/>
    <mergeCell ref="D3:F3"/>
    <mergeCell ref="B98:D98"/>
    <mergeCell ref="C84:F84"/>
  </mergeCells>
  <printOptions/>
  <pageMargins left="0.7" right="0" top="0.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User</cp:lastModifiedBy>
  <cp:lastPrinted>2021-08-13T08:34:44Z</cp:lastPrinted>
  <dcterms:created xsi:type="dcterms:W3CDTF">2011-09-20T11:37:17Z</dcterms:created>
  <dcterms:modified xsi:type="dcterms:W3CDTF">2023-09-12T07:37:24Z</dcterms:modified>
  <cp:category/>
  <cp:version/>
  <cp:contentType/>
  <cp:contentStatus/>
</cp:coreProperties>
</file>