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<sst xmlns="http://schemas.openxmlformats.org/spreadsheetml/2006/main" count="27" uniqueCount="26">
  <si>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İlin əvvəlinə qalıq</t>
  </si>
  <si>
    <t>İstehsal</t>
  </si>
  <si>
    <t>İdxal</t>
  </si>
  <si>
    <t xml:space="preserve">Ehtiyatların cəmi </t>
  </si>
  <si>
    <t>Toxum üçün</t>
  </si>
  <si>
    <t>Mal-qara və quş yemi üçün</t>
  </si>
  <si>
    <t>un və yarma istehsalına</t>
  </si>
  <si>
    <t>spirt istehsalına</t>
  </si>
  <si>
    <t>pivə istehsalına</t>
  </si>
  <si>
    <t>qarışıq yem istehsalına</t>
  </si>
  <si>
    <t>kraxmal istehsalına</t>
  </si>
  <si>
    <t>İxrac</t>
  </si>
  <si>
    <t>İtkilər</t>
  </si>
  <si>
    <t>İlin sonuna qalıq</t>
  </si>
  <si>
    <t xml:space="preserve">İstifadələrin cəmi </t>
  </si>
  <si>
    <t>ton</t>
  </si>
  <si>
    <t xml:space="preserve">         o cümlədən:</t>
  </si>
  <si>
    <r>
      <t>1.1. Dənli</t>
    </r>
    <r>
      <rPr>
        <sz val="14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(çəltik istisna olmaqla</t>
    </r>
    <r>
      <rPr>
        <sz val="14"/>
        <rFont val="Times New Roman"/>
        <family val="1"/>
      </rPr>
      <t>)</t>
    </r>
    <r>
      <rPr>
        <b/>
        <sz val="14"/>
        <rFont val="Times New Roman"/>
        <family val="1"/>
      </rPr>
      <t xml:space="preserve"> və dənli paxlalıların ehtiyatları və istifadələri  </t>
    </r>
  </si>
  <si>
    <t xml:space="preserve">EHTİYATLAR </t>
  </si>
  <si>
    <t xml:space="preserve">İSTİFADƏLƏR </t>
  </si>
  <si>
    <t>Qida məhsullarının istehsalı üçün</t>
  </si>
  <si>
    <t>Qeyri-qida məhsullarının istehsalına</t>
  </si>
  <si>
    <t>Əhalinin şəxsi istehlak fondu</t>
  </si>
  <si>
    <t>sair qida məhsullarının istehsalına</t>
  </si>
  <si>
    <t>sair qeyri-qida məhsullarının istehsalına</t>
  </si>
  <si>
    <t>-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</si>
</sst>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[$-FC19]d\ mmmm\ yyyy\ &quot;г.&quot;"/>
    <numFmt numFmtId="194" formatCode="#,##0.0"/>
    <numFmt numFmtId="195" formatCode="0.000"/>
    <numFmt numFmtId="196" formatCode="_-* #,##0_р_._-;\-* #,##0_р_._-;_-* &quot;-&quot;??_р_._-;_-@_-"/>
    <numFmt numFmtId="197" formatCode="#,##0.000"/>
  </numFmts>
  <fonts count="44">
    <font>
      <sz val="10"/>
      <name val="Arial"/>
      <family val="0"/>
    </font>
    <font>
      <sz val="8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32" borderId="0" xfId="0" applyFont="1" applyFill="1" applyAlignment="1">
      <alignment/>
    </xf>
    <xf numFmtId="3" fontId="3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3" fillId="33" borderId="10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right" wrapText="1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56" applyNumberFormat="1" applyFont="1" applyBorder="1">
      <alignment/>
      <protection/>
    </xf>
    <xf numFmtId="3" fontId="3" fillId="0" borderId="10" xfId="0" applyNumberFormat="1" applyFont="1" applyBorder="1" applyAlignment="1">
      <alignment/>
    </xf>
    <xf numFmtId="3" fontId="43" fillId="33" borderId="10" xfId="56" applyNumberFormat="1" applyFont="1" applyFill="1" applyBorder="1">
      <alignment/>
      <protection/>
    </xf>
    <xf numFmtId="3" fontId="43" fillId="0" borderId="10" xfId="0" applyNumberFormat="1" applyFont="1" applyBorder="1" applyAlignment="1">
      <alignment/>
    </xf>
    <xf numFmtId="3" fontId="3" fillId="33" borderId="10" xfId="56" applyNumberFormat="1" applyFont="1" applyFill="1" applyBorder="1">
      <alignment/>
      <protection/>
    </xf>
    <xf numFmtId="3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2"/>
    </xf>
    <xf numFmtId="0" fontId="3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wrapText="1" indent="1"/>
    </xf>
    <xf numFmtId="3" fontId="3" fillId="0" borderId="10" xfId="0" applyNumberFormat="1" applyFont="1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5"/>
  <sheetViews>
    <sheetView showGridLines="0" tabSelected="1" zoomScale="90" zoomScaleNormal="90" zoomScalePageLayoutView="0" workbookViewId="0" topLeftCell="A1">
      <selection activeCell="L17" sqref="L17"/>
    </sheetView>
  </sheetViews>
  <sheetFormatPr defaultColWidth="8.8515625" defaultRowHeight="12.75"/>
  <cols>
    <col min="1" max="1" width="7.7109375" style="1" customWidth="1"/>
    <col min="2" max="2" width="41.140625" style="1" customWidth="1"/>
    <col min="3" max="10" width="13.7109375" style="1" customWidth="1"/>
    <col min="11" max="11" width="13.7109375" style="10" customWidth="1"/>
    <col min="12" max="12" width="13.7109375" style="1" customWidth="1"/>
    <col min="13" max="13" width="13.7109375" style="10" customWidth="1"/>
    <col min="14" max="14" width="10.57421875" style="1" customWidth="1"/>
    <col min="15" max="15" width="10.8515625" style="1" customWidth="1"/>
    <col min="16" max="16" width="12.00390625" style="1" customWidth="1"/>
    <col min="17" max="17" width="10.140625" style="1" customWidth="1"/>
    <col min="18" max="18" width="11.140625" style="10" customWidth="1"/>
    <col min="19" max="16384" width="8.8515625" style="1" customWidth="1"/>
  </cols>
  <sheetData>
    <row r="1" spans="11:20" ht="15">
      <c r="K1" s="2"/>
      <c r="L1" s="3"/>
      <c r="M1" s="2"/>
      <c r="N1" s="3"/>
      <c r="O1" s="3"/>
      <c r="P1" s="3"/>
      <c r="Q1" s="3"/>
      <c r="R1" s="2"/>
      <c r="S1" s="3"/>
      <c r="T1" s="3"/>
    </row>
    <row r="2" spans="2:20" s="6" customFormat="1" ht="18.75">
      <c r="B2" s="34" t="s">
        <v>17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5"/>
      <c r="S2" s="4"/>
      <c r="T2" s="4"/>
    </row>
    <row r="3" spans="2:20" ht="15">
      <c r="B3" s="32"/>
      <c r="C3" s="32"/>
      <c r="D3" s="32"/>
      <c r="E3" s="32"/>
      <c r="F3" s="32"/>
      <c r="G3" s="32"/>
      <c r="H3" s="32"/>
      <c r="I3" s="32"/>
      <c r="K3" s="2"/>
      <c r="R3" s="7" t="s">
        <v>15</v>
      </c>
      <c r="S3" s="3"/>
      <c r="T3" s="3"/>
    </row>
    <row r="4" spans="2:21" ht="30" customHeight="1">
      <c r="B4" s="35"/>
      <c r="C4" s="26">
        <v>2007</v>
      </c>
      <c r="D4" s="26">
        <v>2008</v>
      </c>
      <c r="E4" s="26">
        <v>2009</v>
      </c>
      <c r="F4" s="26">
        <v>2010</v>
      </c>
      <c r="G4" s="26">
        <v>2011</v>
      </c>
      <c r="H4" s="26">
        <v>2012</v>
      </c>
      <c r="I4" s="26">
        <v>2013</v>
      </c>
      <c r="J4" s="26">
        <v>2014</v>
      </c>
      <c r="K4" s="26">
        <v>2015</v>
      </c>
      <c r="L4" s="36">
        <v>2016</v>
      </c>
      <c r="M4" s="37">
        <v>2017</v>
      </c>
      <c r="N4" s="37">
        <v>2018</v>
      </c>
      <c r="O4" s="38">
        <v>2019</v>
      </c>
      <c r="P4" s="38">
        <v>2020</v>
      </c>
      <c r="Q4" s="38">
        <v>2021</v>
      </c>
      <c r="R4" s="47">
        <v>2022</v>
      </c>
      <c r="S4" s="3"/>
      <c r="T4" s="3"/>
      <c r="U4" s="3"/>
    </row>
    <row r="5" spans="2:18" s="8" customFormat="1" ht="27" customHeight="1">
      <c r="B5" s="33" t="s">
        <v>18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2:20" ht="16.5" customHeight="1">
      <c r="B6" s="39" t="s">
        <v>0</v>
      </c>
      <c r="C6" s="9">
        <v>661137</v>
      </c>
      <c r="D6" s="9">
        <v>706728</v>
      </c>
      <c r="E6" s="9">
        <v>1027342</v>
      </c>
      <c r="F6" s="9">
        <v>1235950</v>
      </c>
      <c r="G6" s="9">
        <v>1023047</v>
      </c>
      <c r="H6" s="9">
        <v>1125049</v>
      </c>
      <c r="I6" s="9">
        <v>1421790</v>
      </c>
      <c r="J6" s="9">
        <v>1630496</v>
      </c>
      <c r="K6" s="9">
        <v>1270782.116618502</v>
      </c>
      <c r="L6" s="9">
        <v>1395661</v>
      </c>
      <c r="M6" s="19">
        <v>1495190</v>
      </c>
      <c r="N6" s="16">
        <v>1200215</v>
      </c>
      <c r="O6" s="16">
        <v>1121039</v>
      </c>
      <c r="P6" s="20">
        <v>1324392</v>
      </c>
      <c r="Q6" s="20">
        <v>1084038</v>
      </c>
      <c r="R6" s="20">
        <v>715335</v>
      </c>
      <c r="S6" s="3"/>
      <c r="T6" s="3"/>
    </row>
    <row r="7" spans="2:18" ht="16.5" customHeight="1">
      <c r="B7" s="39" t="s">
        <v>1</v>
      </c>
      <c r="C7" s="9">
        <v>1961492</v>
      </c>
      <c r="D7" s="9">
        <v>2442409</v>
      </c>
      <c r="E7" s="9">
        <v>2922418</v>
      </c>
      <c r="F7" s="9">
        <v>1946550</v>
      </c>
      <c r="G7" s="9">
        <v>2391131</v>
      </c>
      <c r="H7" s="9">
        <v>2728298</v>
      </c>
      <c r="I7" s="9">
        <v>2876515</v>
      </c>
      <c r="J7" s="9">
        <v>2319747</v>
      </c>
      <c r="K7" s="16">
        <v>2920055</v>
      </c>
      <c r="L7" s="9">
        <v>2981455</v>
      </c>
      <c r="M7" s="19">
        <v>2839355</v>
      </c>
      <c r="N7" s="16">
        <v>3218397</v>
      </c>
      <c r="O7" s="16">
        <v>3440510</v>
      </c>
      <c r="P7" s="20">
        <v>3162952</v>
      </c>
      <c r="Q7" s="9">
        <v>3265488</v>
      </c>
      <c r="R7" s="9">
        <v>3066824</v>
      </c>
    </row>
    <row r="8" spans="2:18" ht="16.5" customHeight="1">
      <c r="B8" s="39" t="s">
        <v>2</v>
      </c>
      <c r="C8" s="9">
        <v>1472802</v>
      </c>
      <c r="D8" s="9">
        <v>1411551</v>
      </c>
      <c r="E8" s="9">
        <v>1027428</v>
      </c>
      <c r="F8" s="11">
        <v>1495930</v>
      </c>
      <c r="G8" s="9">
        <v>1296804</v>
      </c>
      <c r="H8" s="9">
        <v>1508376</v>
      </c>
      <c r="I8" s="9">
        <v>1619303</v>
      </c>
      <c r="J8" s="9">
        <v>1498632</v>
      </c>
      <c r="K8" s="9">
        <v>1603026.4000000001</v>
      </c>
      <c r="L8" s="9">
        <v>1704048</v>
      </c>
      <c r="M8" s="19">
        <v>1438077</v>
      </c>
      <c r="N8" s="16">
        <v>1170127</v>
      </c>
      <c r="O8" s="16">
        <v>1688290</v>
      </c>
      <c r="P8" s="20">
        <v>1486753</v>
      </c>
      <c r="Q8" s="9">
        <v>1219059</v>
      </c>
      <c r="R8" s="9">
        <v>1401369</v>
      </c>
    </row>
    <row r="9" spans="2:18" ht="16.5" customHeight="1">
      <c r="B9" s="40" t="s">
        <v>3</v>
      </c>
      <c r="C9" s="12">
        <f>C6+C7+C8</f>
        <v>4095431</v>
      </c>
      <c r="D9" s="12">
        <f aca="true" t="shared" si="0" ref="D9:P9">D6+D7+D8</f>
        <v>4560688</v>
      </c>
      <c r="E9" s="12">
        <f t="shared" si="0"/>
        <v>4977188</v>
      </c>
      <c r="F9" s="12">
        <f t="shared" si="0"/>
        <v>4678430</v>
      </c>
      <c r="G9" s="12">
        <f t="shared" si="0"/>
        <v>4710982</v>
      </c>
      <c r="H9" s="12">
        <f t="shared" si="0"/>
        <v>5361723</v>
      </c>
      <c r="I9" s="12">
        <f t="shared" si="0"/>
        <v>5917608</v>
      </c>
      <c r="J9" s="12">
        <f t="shared" si="0"/>
        <v>5448875</v>
      </c>
      <c r="K9" s="12">
        <f t="shared" si="0"/>
        <v>5793863.516618502</v>
      </c>
      <c r="L9" s="12">
        <f t="shared" si="0"/>
        <v>6081164</v>
      </c>
      <c r="M9" s="12">
        <f t="shared" si="0"/>
        <v>5772622</v>
      </c>
      <c r="N9" s="12">
        <f t="shared" si="0"/>
        <v>5588739</v>
      </c>
      <c r="O9" s="12">
        <f t="shared" si="0"/>
        <v>6249839</v>
      </c>
      <c r="P9" s="12">
        <f t="shared" si="0"/>
        <v>5974097</v>
      </c>
      <c r="Q9" s="12">
        <f>Q6+Q7+Q8</f>
        <v>5568585</v>
      </c>
      <c r="R9" s="12">
        <f>R6+R7+R8</f>
        <v>5183528</v>
      </c>
    </row>
    <row r="10" spans="2:18" s="3" customFormat="1" ht="30" customHeight="1">
      <c r="B10" s="33" t="s">
        <v>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2:21" ht="16.5" customHeight="1">
      <c r="B11" s="41" t="s">
        <v>4</v>
      </c>
      <c r="C11" s="9">
        <v>178590</v>
      </c>
      <c r="D11" s="9">
        <v>232658</v>
      </c>
      <c r="E11" s="9">
        <v>200990</v>
      </c>
      <c r="F11" s="9">
        <v>200323</v>
      </c>
      <c r="G11" s="9">
        <v>215424</v>
      </c>
      <c r="H11" s="9">
        <v>221525</v>
      </c>
      <c r="I11" s="9">
        <v>218461</v>
      </c>
      <c r="J11" s="9">
        <v>194743</v>
      </c>
      <c r="K11" s="9">
        <v>205786.215</v>
      </c>
      <c r="L11" s="13">
        <v>210313</v>
      </c>
      <c r="M11" s="21">
        <v>219874</v>
      </c>
      <c r="N11" s="16">
        <v>223745</v>
      </c>
      <c r="O11" s="16">
        <v>224023</v>
      </c>
      <c r="P11" s="9">
        <v>215384</v>
      </c>
      <c r="Q11" s="20">
        <v>221863</v>
      </c>
      <c r="R11" s="20">
        <v>234381</v>
      </c>
      <c r="T11" s="14"/>
      <c r="U11" s="14"/>
    </row>
    <row r="12" spans="2:21" ht="16.5" customHeight="1">
      <c r="B12" s="39" t="s">
        <v>5</v>
      </c>
      <c r="C12" s="9">
        <v>880997</v>
      </c>
      <c r="D12" s="9">
        <v>1003966</v>
      </c>
      <c r="E12" s="9">
        <v>1188347</v>
      </c>
      <c r="F12" s="9">
        <v>1085684</v>
      </c>
      <c r="G12" s="9">
        <v>1041695</v>
      </c>
      <c r="H12" s="9">
        <v>1249825</v>
      </c>
      <c r="I12" s="9">
        <v>1440837</v>
      </c>
      <c r="J12" s="9">
        <v>1348544</v>
      </c>
      <c r="K12" s="9">
        <v>1539192.409316254</v>
      </c>
      <c r="L12" s="13">
        <v>1534661</v>
      </c>
      <c r="M12" s="21">
        <v>1512313</v>
      </c>
      <c r="N12" s="16">
        <v>1396711</v>
      </c>
      <c r="O12" s="16">
        <v>1543162</v>
      </c>
      <c r="P12" s="9">
        <v>1559804</v>
      </c>
      <c r="Q12" s="22">
        <v>1965647</v>
      </c>
      <c r="R12" s="22">
        <v>1943639</v>
      </c>
      <c r="S12" s="14"/>
      <c r="T12" s="14"/>
      <c r="U12" s="14"/>
    </row>
    <row r="13" spans="2:18" ht="16.5" customHeight="1">
      <c r="B13" s="39" t="s">
        <v>20</v>
      </c>
      <c r="C13" s="15">
        <v>2016965</v>
      </c>
      <c r="D13" s="9">
        <v>1923478</v>
      </c>
      <c r="E13" s="9">
        <v>1936322</v>
      </c>
      <c r="F13" s="27">
        <v>1965649</v>
      </c>
      <c r="G13" s="28">
        <v>1936329</v>
      </c>
      <c r="H13" s="29">
        <v>2034695</v>
      </c>
      <c r="I13" s="29">
        <v>2154938</v>
      </c>
      <c r="J13" s="29">
        <v>2209797</v>
      </c>
      <c r="K13" s="16">
        <f>K15+K16+K17+K18</f>
        <v>2263915.1775586484</v>
      </c>
      <c r="L13" s="16">
        <v>2361763</v>
      </c>
      <c r="M13" s="23">
        <v>2391627</v>
      </c>
      <c r="N13" s="16">
        <v>2364687</v>
      </c>
      <c r="O13" s="16">
        <v>2650781</v>
      </c>
      <c r="P13" s="9">
        <v>2715495</v>
      </c>
      <c r="Q13" s="9">
        <f>Q15+Q16+Q17+Q18</f>
        <v>2264498</v>
      </c>
      <c r="R13" s="9">
        <f>R15+R16+R17+R18</f>
        <v>2074416</v>
      </c>
    </row>
    <row r="14" spans="2:18" ht="16.5" customHeight="1">
      <c r="B14" s="39" t="s">
        <v>16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6"/>
      <c r="P14" s="25"/>
      <c r="Q14" s="9"/>
      <c r="R14" s="9"/>
    </row>
    <row r="15" spans="2:18" ht="16.5" customHeight="1">
      <c r="B15" s="42" t="s">
        <v>6</v>
      </c>
      <c r="C15" s="9">
        <v>1899054</v>
      </c>
      <c r="D15" s="16">
        <v>1761447</v>
      </c>
      <c r="E15" s="9">
        <v>1770672</v>
      </c>
      <c r="F15" s="9">
        <v>1765604</v>
      </c>
      <c r="G15" s="9">
        <v>1774477</v>
      </c>
      <c r="H15" s="9">
        <v>1845230</v>
      </c>
      <c r="I15" s="9">
        <v>1922203</v>
      </c>
      <c r="J15" s="9">
        <v>1974730</v>
      </c>
      <c r="K15" s="9">
        <v>2013470.1775586486</v>
      </c>
      <c r="L15" s="16">
        <v>2115512</v>
      </c>
      <c r="M15" s="23">
        <v>2148802</v>
      </c>
      <c r="N15" s="16">
        <v>2148942</v>
      </c>
      <c r="O15" s="16">
        <v>2409907</v>
      </c>
      <c r="P15" s="9">
        <v>2479680</v>
      </c>
      <c r="Q15" s="9">
        <v>2006473</v>
      </c>
      <c r="R15" s="9">
        <v>1821282</v>
      </c>
    </row>
    <row r="16" spans="2:21" ht="16.5" customHeight="1">
      <c r="B16" s="42" t="s">
        <v>7</v>
      </c>
      <c r="C16" s="9">
        <v>3993</v>
      </c>
      <c r="D16" s="9">
        <v>6264</v>
      </c>
      <c r="E16" s="9">
        <v>4243</v>
      </c>
      <c r="F16" s="9">
        <v>4707</v>
      </c>
      <c r="G16" s="9">
        <v>4892</v>
      </c>
      <c r="H16" s="9">
        <v>5553</v>
      </c>
      <c r="I16" s="9">
        <v>7576</v>
      </c>
      <c r="J16" s="9">
        <v>6852</v>
      </c>
      <c r="K16" s="9">
        <v>5897</v>
      </c>
      <c r="L16" s="16">
        <v>19691</v>
      </c>
      <c r="M16" s="23">
        <v>18725</v>
      </c>
      <c r="N16" s="16">
        <v>5454</v>
      </c>
      <c r="O16" s="16">
        <v>6154</v>
      </c>
      <c r="P16" s="9">
        <v>5669</v>
      </c>
      <c r="Q16" s="9">
        <v>4233</v>
      </c>
      <c r="R16" s="9">
        <v>37271</v>
      </c>
      <c r="S16" s="14"/>
      <c r="T16" s="14"/>
      <c r="U16" s="14"/>
    </row>
    <row r="17" spans="2:21" ht="16.5" customHeight="1">
      <c r="B17" s="42" t="s">
        <v>8</v>
      </c>
      <c r="C17" s="9">
        <v>5531</v>
      </c>
      <c r="D17" s="9">
        <v>6911</v>
      </c>
      <c r="E17" s="9">
        <v>5858</v>
      </c>
      <c r="F17" s="9">
        <v>9062</v>
      </c>
      <c r="G17" s="9">
        <v>7543</v>
      </c>
      <c r="H17" s="9">
        <v>8604</v>
      </c>
      <c r="I17" s="9">
        <v>9922</v>
      </c>
      <c r="J17" s="9">
        <v>10027</v>
      </c>
      <c r="K17" s="9">
        <v>12542</v>
      </c>
      <c r="L17" s="16">
        <v>11475</v>
      </c>
      <c r="M17" s="23">
        <v>11591</v>
      </c>
      <c r="N17" s="16">
        <v>11503</v>
      </c>
      <c r="O17" s="16">
        <v>12379</v>
      </c>
      <c r="P17" s="9">
        <v>13241</v>
      </c>
      <c r="Q17" s="9">
        <v>58874</v>
      </c>
      <c r="R17" s="9">
        <v>58574</v>
      </c>
      <c r="S17" s="14"/>
      <c r="T17" s="14"/>
      <c r="U17" s="14"/>
    </row>
    <row r="18" spans="2:20" ht="16.5" customHeight="1">
      <c r="B18" s="42" t="s">
        <v>23</v>
      </c>
      <c r="C18" s="9">
        <v>108387</v>
      </c>
      <c r="D18" s="9">
        <v>148856</v>
      </c>
      <c r="E18" s="9">
        <v>155550</v>
      </c>
      <c r="F18" s="9">
        <v>186276</v>
      </c>
      <c r="G18" s="9">
        <v>149417</v>
      </c>
      <c r="H18" s="9">
        <v>175308</v>
      </c>
      <c r="I18" s="9">
        <v>215237</v>
      </c>
      <c r="J18" s="9">
        <v>218188</v>
      </c>
      <c r="K18" s="9">
        <v>232006</v>
      </c>
      <c r="L18" s="16">
        <v>215085</v>
      </c>
      <c r="M18" s="23">
        <v>212509</v>
      </c>
      <c r="N18" s="16">
        <v>198788</v>
      </c>
      <c r="O18" s="16">
        <v>222341</v>
      </c>
      <c r="P18" s="9">
        <v>216905</v>
      </c>
      <c r="Q18" s="9">
        <v>194918</v>
      </c>
      <c r="R18" s="9">
        <v>157289</v>
      </c>
      <c r="S18" s="14"/>
      <c r="T18" s="14"/>
    </row>
    <row r="19" spans="2:21" ht="21.75" customHeight="1">
      <c r="B19" s="39" t="s">
        <v>22</v>
      </c>
      <c r="C19" s="9">
        <f>C9-C11-C12-C13-C20-C25-C26-C27</f>
        <v>105903</v>
      </c>
      <c r="D19" s="9">
        <f aca="true" t="shared" si="1" ref="D19:Q19">D9-D11-D12-D13-D20-D25-D26-D27</f>
        <v>106308</v>
      </c>
      <c r="E19" s="9">
        <f t="shared" si="1"/>
        <v>116241</v>
      </c>
      <c r="F19" s="9">
        <f t="shared" si="1"/>
        <v>122109</v>
      </c>
      <c r="G19" s="9">
        <f t="shared" si="1"/>
        <v>125123</v>
      </c>
      <c r="H19" s="9">
        <f t="shared" si="1"/>
        <v>130317</v>
      </c>
      <c r="I19" s="9">
        <f t="shared" si="1"/>
        <v>125840</v>
      </c>
      <c r="J19" s="9">
        <f t="shared" si="1"/>
        <v>125225</v>
      </c>
      <c r="K19" s="9">
        <f t="shared" si="1"/>
        <v>124891.71474360023</v>
      </c>
      <c r="L19" s="9">
        <f t="shared" si="1"/>
        <v>124367</v>
      </c>
      <c r="M19" s="9">
        <f t="shared" si="1"/>
        <v>133202</v>
      </c>
      <c r="N19" s="9">
        <f t="shared" si="1"/>
        <v>134650</v>
      </c>
      <c r="O19" s="9">
        <f t="shared" si="1"/>
        <v>143319</v>
      </c>
      <c r="P19" s="9">
        <f t="shared" si="1"/>
        <v>136579</v>
      </c>
      <c r="Q19" s="9">
        <f t="shared" si="1"/>
        <v>120291</v>
      </c>
      <c r="R19" s="22">
        <v>88152</v>
      </c>
      <c r="S19" s="14"/>
      <c r="T19" s="14"/>
      <c r="U19" s="14"/>
    </row>
    <row r="20" spans="2:19" ht="16.5" customHeight="1">
      <c r="B20" s="39" t="s">
        <v>21</v>
      </c>
      <c r="C20" s="15">
        <v>12442</v>
      </c>
      <c r="D20" s="9">
        <v>37071</v>
      </c>
      <c r="E20" s="9">
        <v>41361</v>
      </c>
      <c r="F20" s="27">
        <v>48744</v>
      </c>
      <c r="G20" s="28">
        <v>35197</v>
      </c>
      <c r="H20" s="29">
        <v>39772</v>
      </c>
      <c r="I20" s="29">
        <v>46821</v>
      </c>
      <c r="J20" s="29">
        <v>42183</v>
      </c>
      <c r="K20" s="16">
        <v>38443</v>
      </c>
      <c r="L20" s="13">
        <v>42487</v>
      </c>
      <c r="M20" s="21">
        <v>40755</v>
      </c>
      <c r="N20" s="16">
        <v>38922</v>
      </c>
      <c r="O20" s="9">
        <f>O22+O23+O24</f>
        <v>44009</v>
      </c>
      <c r="P20" s="9">
        <v>40451</v>
      </c>
      <c r="Q20" s="9">
        <f>Q22+Q23+Q24</f>
        <v>152121</v>
      </c>
      <c r="R20" s="9">
        <f>R22+R23</f>
        <v>174015</v>
      </c>
      <c r="S20" s="14"/>
    </row>
    <row r="21" spans="2:19" ht="16.5" customHeight="1">
      <c r="B21" s="39" t="s">
        <v>16</v>
      </c>
      <c r="C21" s="24"/>
      <c r="D21" s="24"/>
      <c r="E21" s="24"/>
      <c r="F21" s="30"/>
      <c r="G21" s="30"/>
      <c r="H21" s="30"/>
      <c r="I21" s="30"/>
      <c r="J21" s="30"/>
      <c r="K21" s="30"/>
      <c r="L21" s="24"/>
      <c r="M21" s="24"/>
      <c r="N21" s="24"/>
      <c r="O21" s="9"/>
      <c r="P21" s="25"/>
      <c r="Q21" s="9"/>
      <c r="R21" s="9"/>
      <c r="S21" s="14"/>
    </row>
    <row r="22" spans="2:21" ht="16.5" customHeight="1">
      <c r="B22" s="43" t="s">
        <v>9</v>
      </c>
      <c r="C22" s="9">
        <v>10244</v>
      </c>
      <c r="D22" s="9">
        <v>34687</v>
      </c>
      <c r="E22" s="9">
        <v>38745</v>
      </c>
      <c r="F22" s="9">
        <v>46110</v>
      </c>
      <c r="G22" s="9">
        <v>32704</v>
      </c>
      <c r="H22" s="9">
        <v>36943</v>
      </c>
      <c r="I22" s="9">
        <v>43224</v>
      </c>
      <c r="J22" s="9">
        <v>38961</v>
      </c>
      <c r="K22" s="9">
        <v>35706</v>
      </c>
      <c r="L22" s="13">
        <v>39450</v>
      </c>
      <c r="M22" s="21">
        <v>37864</v>
      </c>
      <c r="N22" s="21">
        <v>36150</v>
      </c>
      <c r="O22" s="9">
        <v>40879</v>
      </c>
      <c r="P22" s="9">
        <v>37574</v>
      </c>
      <c r="Q22" s="9">
        <v>145621</v>
      </c>
      <c r="R22" s="9">
        <v>166244</v>
      </c>
      <c r="S22" s="14"/>
      <c r="T22" s="14"/>
      <c r="U22" s="14"/>
    </row>
    <row r="23" spans="2:21" ht="16.5" customHeight="1">
      <c r="B23" s="43" t="s">
        <v>10</v>
      </c>
      <c r="C23" s="9">
        <v>248</v>
      </c>
      <c r="D23" s="9">
        <v>384</v>
      </c>
      <c r="E23" s="9">
        <v>421</v>
      </c>
      <c r="F23" s="9">
        <v>439</v>
      </c>
      <c r="G23" s="9">
        <v>376</v>
      </c>
      <c r="H23" s="9">
        <v>426</v>
      </c>
      <c r="I23" s="9">
        <v>467</v>
      </c>
      <c r="J23" s="9">
        <v>411</v>
      </c>
      <c r="K23" s="9">
        <v>415</v>
      </c>
      <c r="L23" s="13">
        <v>459</v>
      </c>
      <c r="M23" s="21">
        <v>437</v>
      </c>
      <c r="N23" s="21">
        <v>419</v>
      </c>
      <c r="O23" s="9">
        <v>473</v>
      </c>
      <c r="P23" s="9">
        <v>436</v>
      </c>
      <c r="Q23" s="9">
        <v>4488</v>
      </c>
      <c r="R23" s="9">
        <v>7771</v>
      </c>
      <c r="S23" s="14"/>
      <c r="T23" s="14"/>
      <c r="U23" s="14"/>
    </row>
    <row r="24" spans="2:21" ht="16.5" customHeight="1">
      <c r="B24" s="44" t="s">
        <v>24</v>
      </c>
      <c r="C24" s="9">
        <v>1950</v>
      </c>
      <c r="D24" s="9">
        <v>2000</v>
      </c>
      <c r="E24" s="9">
        <v>2195</v>
      </c>
      <c r="F24" s="9">
        <v>2195</v>
      </c>
      <c r="G24" s="9">
        <v>2117</v>
      </c>
      <c r="H24" s="9">
        <v>2403</v>
      </c>
      <c r="I24" s="9">
        <v>3130</v>
      </c>
      <c r="J24" s="9">
        <v>2811</v>
      </c>
      <c r="K24" s="9">
        <v>2322</v>
      </c>
      <c r="L24" s="13">
        <v>2578</v>
      </c>
      <c r="M24" s="21">
        <v>2454</v>
      </c>
      <c r="N24" s="21">
        <v>2353</v>
      </c>
      <c r="O24" s="9">
        <v>2657</v>
      </c>
      <c r="P24" s="9">
        <v>2441</v>
      </c>
      <c r="Q24" s="20">
        <v>2012</v>
      </c>
      <c r="R24" s="45" t="s">
        <v>25</v>
      </c>
      <c r="S24" s="14"/>
      <c r="T24" s="14"/>
      <c r="U24" s="14"/>
    </row>
    <row r="25" spans="2:21" ht="16.5" customHeight="1">
      <c r="B25" s="39" t="s">
        <v>11</v>
      </c>
      <c r="C25" s="9">
        <v>352</v>
      </c>
      <c r="D25" s="9">
        <v>2036</v>
      </c>
      <c r="E25" s="9">
        <v>365</v>
      </c>
      <c r="F25" s="9">
        <v>514</v>
      </c>
      <c r="G25" s="9">
        <v>36</v>
      </c>
      <c r="H25" s="9">
        <v>195</v>
      </c>
      <c r="I25" s="9">
        <v>260</v>
      </c>
      <c r="J25" s="9">
        <v>146</v>
      </c>
      <c r="K25" s="9">
        <v>24</v>
      </c>
      <c r="L25" s="13">
        <v>16676</v>
      </c>
      <c r="M25" s="21">
        <v>36</v>
      </c>
      <c r="N25" s="21">
        <v>44272</v>
      </c>
      <c r="O25" s="22">
        <f>22538+1</f>
        <v>22539</v>
      </c>
      <c r="P25" s="9">
        <v>798</v>
      </c>
      <c r="Q25" s="22">
        <v>48410</v>
      </c>
      <c r="R25" s="22">
        <v>18034</v>
      </c>
      <c r="S25" s="14"/>
      <c r="T25" s="14"/>
      <c r="U25" s="14"/>
    </row>
    <row r="26" spans="2:21" ht="16.5" customHeight="1">
      <c r="B26" s="39" t="s">
        <v>12</v>
      </c>
      <c r="C26" s="9">
        <v>193454</v>
      </c>
      <c r="D26" s="9">
        <v>227829</v>
      </c>
      <c r="E26" s="9">
        <v>257612</v>
      </c>
      <c r="F26" s="9">
        <v>232360</v>
      </c>
      <c r="G26" s="9">
        <v>232129</v>
      </c>
      <c r="H26" s="9">
        <v>263604</v>
      </c>
      <c r="I26" s="9">
        <v>299955</v>
      </c>
      <c r="J26" s="9">
        <v>257455</v>
      </c>
      <c r="K26" s="9">
        <v>225950</v>
      </c>
      <c r="L26" s="13">
        <v>295707</v>
      </c>
      <c r="M26" s="21">
        <v>274600</v>
      </c>
      <c r="N26" s="21">
        <v>264713</v>
      </c>
      <c r="O26" s="9">
        <v>297614</v>
      </c>
      <c r="P26" s="9">
        <v>221548</v>
      </c>
      <c r="Q26" s="9">
        <v>80420</v>
      </c>
      <c r="R26" s="9">
        <v>74302</v>
      </c>
      <c r="S26" s="14"/>
      <c r="T26" s="14"/>
      <c r="U26" s="14"/>
    </row>
    <row r="27" spans="2:18" ht="16.5" customHeight="1">
      <c r="B27" s="39" t="s">
        <v>13</v>
      </c>
      <c r="C27" s="17">
        <v>706728</v>
      </c>
      <c r="D27" s="9">
        <v>1027342</v>
      </c>
      <c r="E27" s="9">
        <v>1235950</v>
      </c>
      <c r="F27" s="17">
        <v>1023047</v>
      </c>
      <c r="G27" s="17">
        <v>1125049</v>
      </c>
      <c r="H27" s="9">
        <v>1421790</v>
      </c>
      <c r="I27" s="9">
        <v>1630496</v>
      </c>
      <c r="J27" s="9">
        <v>1270782</v>
      </c>
      <c r="K27" s="9">
        <v>1395661</v>
      </c>
      <c r="L27" s="13">
        <v>1495190</v>
      </c>
      <c r="M27" s="21">
        <v>1200215</v>
      </c>
      <c r="N27" s="21">
        <v>1121039</v>
      </c>
      <c r="O27" s="22">
        <f>1324391+1</f>
        <v>1324392</v>
      </c>
      <c r="P27" s="9">
        <v>1084038</v>
      </c>
      <c r="Q27" s="22">
        <v>715335</v>
      </c>
      <c r="R27" s="22">
        <v>576589</v>
      </c>
    </row>
    <row r="28" spans="2:18" ht="16.5" customHeight="1">
      <c r="B28" s="40" t="s">
        <v>14</v>
      </c>
      <c r="C28" s="12">
        <f>C11+C12+C13+C19+C20+C25+C26+C27</f>
        <v>4095431</v>
      </c>
      <c r="D28" s="12">
        <f aca="true" t="shared" si="2" ref="D28:R28">D11+D12+D13+D19+D20+D25+D26+D27</f>
        <v>4560688</v>
      </c>
      <c r="E28" s="12">
        <f t="shared" si="2"/>
        <v>4977188</v>
      </c>
      <c r="F28" s="46">
        <f t="shared" si="2"/>
        <v>4678430</v>
      </c>
      <c r="G28" s="46">
        <f t="shared" si="2"/>
        <v>4710982</v>
      </c>
      <c r="H28" s="46">
        <f t="shared" si="2"/>
        <v>5361723</v>
      </c>
      <c r="I28" s="46">
        <f t="shared" si="2"/>
        <v>5917608</v>
      </c>
      <c r="J28" s="46">
        <f t="shared" si="2"/>
        <v>5448875</v>
      </c>
      <c r="K28" s="46">
        <f t="shared" si="2"/>
        <v>5793863.516618503</v>
      </c>
      <c r="L28" s="12">
        <f t="shared" si="2"/>
        <v>6081164</v>
      </c>
      <c r="M28" s="12">
        <f t="shared" si="2"/>
        <v>5772622</v>
      </c>
      <c r="N28" s="12">
        <f t="shared" si="2"/>
        <v>5588739</v>
      </c>
      <c r="O28" s="12">
        <f t="shared" si="2"/>
        <v>6249839</v>
      </c>
      <c r="P28" s="12">
        <f t="shared" si="2"/>
        <v>5974097</v>
      </c>
      <c r="Q28" s="12">
        <f t="shared" si="2"/>
        <v>5568585</v>
      </c>
      <c r="R28" s="12">
        <f t="shared" si="2"/>
        <v>5183528</v>
      </c>
    </row>
    <row r="30" spans="2:12" ht="15">
      <c r="B30" s="31"/>
      <c r="C30" s="31"/>
      <c r="D30" s="31"/>
      <c r="E30" s="31"/>
      <c r="F30" s="31"/>
      <c r="G30" s="31"/>
      <c r="H30" s="31"/>
      <c r="I30" s="31"/>
      <c r="L30" s="18"/>
    </row>
    <row r="31" spans="3:9" ht="15">
      <c r="C31" s="18"/>
      <c r="D31" s="18"/>
      <c r="E31" s="18"/>
      <c r="F31" s="18"/>
      <c r="G31" s="18"/>
      <c r="H31" s="18"/>
      <c r="I31" s="18"/>
    </row>
    <row r="32" spans="3:10" ht="15">
      <c r="C32" s="18"/>
      <c r="D32" s="18"/>
      <c r="E32" s="18"/>
      <c r="F32" s="18"/>
      <c r="G32" s="18"/>
      <c r="H32" s="18"/>
      <c r="I32" s="18"/>
      <c r="J32" s="18"/>
    </row>
    <row r="33" spans="3:10" ht="15">
      <c r="C33" s="18"/>
      <c r="D33" s="18"/>
      <c r="E33" s="18"/>
      <c r="F33" s="18"/>
      <c r="G33" s="18"/>
      <c r="H33" s="18"/>
      <c r="I33" s="18"/>
      <c r="J33" s="18"/>
    </row>
    <row r="45" ht="15">
      <c r="C45" s="18"/>
    </row>
  </sheetData>
  <sheetProtection/>
  <mergeCells count="5">
    <mergeCell ref="B30:I30"/>
    <mergeCell ref="B3:I3"/>
    <mergeCell ref="B2:Q2"/>
    <mergeCell ref="B5:R5"/>
    <mergeCell ref="B10:R10"/>
  </mergeCells>
  <printOptions/>
  <pageMargins left="0.4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2014-06-25T11:02:56Z</cp:lastPrinted>
  <dcterms:created xsi:type="dcterms:W3CDTF">2012-07-30T07:13:20Z</dcterms:created>
  <dcterms:modified xsi:type="dcterms:W3CDTF">2023-07-21T05:06:57Z</dcterms:modified>
  <cp:category/>
  <cp:version/>
  <cp:contentType/>
  <cp:contentStatus/>
</cp:coreProperties>
</file>