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en" sheetId="1" r:id="rId1"/>
  </sheets>
  <definedNames/>
  <calcPr fullCalcOnLoad="1"/>
</workbook>
</file>

<file path=xl/sharedStrings.xml><?xml version="1.0" encoding="utf-8"?>
<sst xmlns="http://schemas.openxmlformats.org/spreadsheetml/2006/main" count="61" uniqueCount="45">
  <si>
    <t>Total</t>
  </si>
  <si>
    <t>Urban &amp; artificial areas</t>
  </si>
  <si>
    <t>Agriculture arable land</t>
  </si>
  <si>
    <t>Permanent crops</t>
  </si>
  <si>
    <t>Heterogeneous agriculture areas</t>
  </si>
  <si>
    <t>Forest</t>
  </si>
  <si>
    <t>Shrub cover/ bush/ heathland</t>
  </si>
  <si>
    <t>Bare rocks/ sand/ burnt areas</t>
  </si>
  <si>
    <t>Heterogeneous natural vegetation &amp; transitions</t>
  </si>
  <si>
    <t>Sparse vegetation areas</t>
  </si>
  <si>
    <t>Open wetlands</t>
  </si>
  <si>
    <t>Inland water</t>
  </si>
  <si>
    <t>lcf1</t>
  </si>
  <si>
    <t>Urban sprawl/Artificial development</t>
  </si>
  <si>
    <t>lcf2</t>
  </si>
  <si>
    <t>Agriculture extention</t>
  </si>
  <si>
    <t>lcf3</t>
  </si>
  <si>
    <t>Internal conversions</t>
  </si>
  <si>
    <t>lcf4</t>
  </si>
  <si>
    <t>Management and alteration of forested land</t>
  </si>
  <si>
    <t>lcf5</t>
  </si>
  <si>
    <t>Restoration and developement of habitats</t>
  </si>
  <si>
    <t>lcf6</t>
  </si>
  <si>
    <t>Change due to natural and multiple causes</t>
  </si>
  <si>
    <t>lcf7</t>
  </si>
  <si>
    <t>lcf9</t>
  </si>
  <si>
    <t>No observed change</t>
  </si>
  <si>
    <t xml:space="preserve"> Total LC consumption</t>
  </si>
  <si>
    <t>Comsumption of land cover</t>
  </si>
  <si>
    <t>Formation of land cover</t>
  </si>
  <si>
    <t xml:space="preserve"> Total LC formation</t>
  </si>
  <si>
    <t>Losses of ecosystem extent  (SEEA)</t>
  </si>
  <si>
    <t>Gains of ecosystem extent (SEEA)</t>
  </si>
  <si>
    <t xml:space="preserve">Urban land take </t>
  </si>
  <si>
    <t>Net loss of land cover</t>
  </si>
  <si>
    <t>A</t>
  </si>
  <si>
    <t>B</t>
  </si>
  <si>
    <t>Permanent
 snow &amp; glaciers</t>
  </si>
  <si>
    <t>C</t>
  </si>
  <si>
    <t>Total Stock in 2000</t>
  </si>
  <si>
    <t>Total Stock in 2015</t>
  </si>
  <si>
    <t xml:space="preserve">Other changes </t>
  </si>
  <si>
    <t>Pastures &amp; 
natural grassland</t>
  </si>
  <si>
    <r>
      <rPr>
        <vertAlign val="superscript"/>
        <sz val="11"/>
        <color indexed="8"/>
        <rFont val="Times New Roman"/>
        <family val="1"/>
      </rPr>
      <t>*)</t>
    </r>
    <r>
      <rPr>
        <sz val="11"/>
        <color indexed="8"/>
        <rFont val="Times New Roman"/>
        <family val="1"/>
      </rPr>
      <t xml:space="preserve"> The accounts are developed by application of System for Automated Geoscientific Analyses (SAGA), Geographic Information System (GIS) computer program with the participation of experts of The European Environment Agency (EEA) and The French Agricultural Research Centre for International Development (CIRAD) during the Vocational training on Environmental accounting and hands on data for indicator production on integrated approach in the framework of the Environmental Information System (ENI SEIS II East) - The European Neighborhood and Cooperation Policy for the Eastern Region, which is held in Montpellier, France on September 2019 with the organization of EEA and support of CIRAD. The data used to create the accounts was obtained by the Proba-V satellite which is operated by the European Space Agency. The tables reflect changes in the country's land cover in 2000 and 2015.
</t>
    </r>
  </si>
  <si>
    <r>
      <t>Land cover accounts of the Republic of Azerbaijan, ha
(based on Earth observation data)</t>
    </r>
    <r>
      <rPr>
        <b/>
        <vertAlign val="superscript"/>
        <sz val="11"/>
        <color indexed="8"/>
        <rFont val="Times New Roman"/>
        <family val="1"/>
      </rPr>
      <t>*)</t>
    </r>
  </si>
</sst>
</file>

<file path=xl/styles.xml><?xml version="1.0" encoding="utf-8"?>
<styleSheet xmlns="http://schemas.openxmlformats.org/spreadsheetml/2006/main">
  <numFmts count="8">
    <numFmt numFmtId="5" formatCode="#,##0\ &quot;man.&quot;;\-#,##0\ &quot;man.&quot;"/>
    <numFmt numFmtId="6" formatCode="#,##0\ &quot;man.&quot;;[Red]\-#,##0\ &quot;man.&quot;"/>
    <numFmt numFmtId="7" formatCode="#,##0.00\ &quot;man.&quot;;\-#,##0.00\ &quot;man.&quot;"/>
    <numFmt numFmtId="8" formatCode="#,##0.00\ &quot;man.&quot;;[Red]\-#,##0.00\ &quot;man.&quot;"/>
    <numFmt numFmtId="42" formatCode="_-* #,##0\ &quot;man.&quot;_-;\-* #,##0\ &quot;man.&quot;_-;_-* &quot;-&quot;\ &quot;man.&quot;_-;_-@_-"/>
    <numFmt numFmtId="41" formatCode="_-* #,##0\ _m_a_n_._-;\-* #,##0\ _m_a_n_._-;_-* &quot;-&quot;\ _m_a_n_._-;_-@_-"/>
    <numFmt numFmtId="44" formatCode="_-* #,##0.00\ &quot;man.&quot;_-;\-* #,##0.00\ &quot;man.&quot;_-;_-* &quot;-&quot;??\ &quot;man.&quot;_-;_-@_-"/>
    <numFmt numFmtId="43" formatCode="_-* #,##0.00\ _m_a_n_._-;\-* #,##0.00\ _m_a_n_._-;_-* &quot;-&quot;??\ _m_a_n_._-;_-@_-"/>
  </numFmts>
  <fonts count="40">
    <font>
      <sz val="11"/>
      <color theme="1"/>
      <name val="Calibri"/>
      <family val="2"/>
    </font>
    <font>
      <sz val="11"/>
      <color indexed="8"/>
      <name val="Calibri"/>
      <family val="2"/>
    </font>
    <font>
      <sz val="11"/>
      <color indexed="8"/>
      <name val="Times New Roman"/>
      <family val="1"/>
    </font>
    <font>
      <b/>
      <vertAlign val="superscript"/>
      <sz val="11"/>
      <color indexed="8"/>
      <name val="Times New Roman"/>
      <family val="1"/>
    </font>
    <font>
      <vertAlign val="superscript"/>
      <sz val="11"/>
      <color indexed="8"/>
      <name val="Times New Roman"/>
      <family val="1"/>
    </font>
    <font>
      <b/>
      <sz val="11"/>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style="thin"/>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style="thin"/>
      <top/>
      <bottom style="thin"/>
    </border>
    <border>
      <left style="medium"/>
      <right style="thin"/>
      <top/>
      <bottom/>
    </border>
    <border>
      <left/>
      <right style="thin"/>
      <top style="thin"/>
      <bottom/>
    </border>
    <border>
      <left/>
      <right style="thin"/>
      <top/>
      <bottom/>
    </border>
    <border>
      <left style="medium"/>
      <right style="thin"/>
      <top/>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medium"/>
      <right/>
      <top style="thin"/>
      <bottom style="thin"/>
    </border>
    <border>
      <left/>
      <right/>
      <top style="thin"/>
      <bottom style="thin"/>
    </border>
    <border>
      <left/>
      <right style="medium"/>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8">
    <xf numFmtId="0" fontId="0" fillId="0" borderId="0" xfId="0" applyFont="1" applyAlignment="1">
      <alignment/>
    </xf>
    <xf numFmtId="0" fontId="38" fillId="0" borderId="0" xfId="0" applyFont="1" applyAlignment="1">
      <alignment/>
    </xf>
    <xf numFmtId="0" fontId="38" fillId="0" borderId="0" xfId="0" applyFont="1" applyFill="1" applyAlignment="1">
      <alignment/>
    </xf>
    <xf numFmtId="0" fontId="38" fillId="0" borderId="10" xfId="0" applyFont="1" applyBorder="1" applyAlignment="1">
      <alignment/>
    </xf>
    <xf numFmtId="0" fontId="38" fillId="20" borderId="11" xfId="0" applyFont="1" applyFill="1" applyBorder="1" applyAlignment="1">
      <alignment horizontal="center"/>
    </xf>
    <xf numFmtId="0" fontId="38" fillId="20" borderId="12" xfId="0" applyFont="1" applyFill="1" applyBorder="1" applyAlignment="1">
      <alignment horizontal="center"/>
    </xf>
    <xf numFmtId="0" fontId="38" fillId="20" borderId="13" xfId="0" applyFont="1" applyFill="1" applyBorder="1" applyAlignment="1">
      <alignment horizontal="center"/>
    </xf>
    <xf numFmtId="0" fontId="38" fillId="20" borderId="14" xfId="0" applyFont="1" applyFill="1" applyBorder="1" applyAlignment="1">
      <alignment horizontal="center"/>
    </xf>
    <xf numFmtId="0" fontId="38" fillId="0" borderId="15" xfId="0" applyFont="1" applyBorder="1" applyAlignment="1">
      <alignment horizontal="center"/>
    </xf>
    <xf numFmtId="0" fontId="38" fillId="0" borderId="16" xfId="0" applyFont="1" applyBorder="1" applyAlignment="1">
      <alignment/>
    </xf>
    <xf numFmtId="0" fontId="39" fillId="0" borderId="17" xfId="0" applyFont="1" applyBorder="1" applyAlignment="1">
      <alignment vertical="center"/>
    </xf>
    <xf numFmtId="0" fontId="39" fillId="0" borderId="17" xfId="0" applyFont="1" applyBorder="1" applyAlignment="1">
      <alignment horizontal="center" vertical="center" textRotation="90" wrapText="1"/>
    </xf>
    <xf numFmtId="0" fontId="39" fillId="0" borderId="18" xfId="0" applyFont="1" applyBorder="1" applyAlignment="1">
      <alignment horizontal="center" vertical="center" textRotation="90" wrapText="1"/>
    </xf>
    <xf numFmtId="0" fontId="38" fillId="8" borderId="15" xfId="0" applyFont="1" applyFill="1" applyBorder="1" applyAlignment="1">
      <alignment horizontal="center"/>
    </xf>
    <xf numFmtId="0" fontId="38" fillId="8" borderId="16" xfId="0" applyFont="1" applyFill="1" applyBorder="1" applyAlignment="1">
      <alignment/>
    </xf>
    <xf numFmtId="0" fontId="38" fillId="8" borderId="17" xfId="0" applyFont="1" applyFill="1" applyBorder="1" applyAlignment="1">
      <alignment/>
    </xf>
    <xf numFmtId="0" fontId="39" fillId="8" borderId="17" xfId="0" applyFont="1" applyFill="1" applyBorder="1" applyAlignment="1">
      <alignment/>
    </xf>
    <xf numFmtId="0" fontId="39" fillId="8" borderId="18" xfId="0" applyFont="1" applyFill="1" applyBorder="1" applyAlignment="1">
      <alignment/>
    </xf>
    <xf numFmtId="0" fontId="38" fillId="0" borderId="15" xfId="0" applyFont="1" applyFill="1" applyBorder="1" applyAlignment="1">
      <alignment horizontal="center"/>
    </xf>
    <xf numFmtId="0" fontId="38" fillId="0" borderId="16" xfId="0" applyFont="1" applyFill="1" applyBorder="1" applyAlignment="1">
      <alignment/>
    </xf>
    <xf numFmtId="0" fontId="38" fillId="0" borderId="17" xfId="0" applyFont="1" applyFill="1" applyBorder="1" applyAlignment="1">
      <alignment/>
    </xf>
    <xf numFmtId="0" fontId="38" fillId="0" borderId="19" xfId="0" applyFont="1" applyBorder="1" applyAlignment="1">
      <alignment horizontal="center"/>
    </xf>
    <xf numFmtId="0" fontId="38" fillId="0" borderId="17" xfId="0" applyFont="1" applyBorder="1" applyAlignment="1">
      <alignment/>
    </xf>
    <xf numFmtId="0" fontId="38" fillId="0" borderId="18" xfId="0" applyFont="1" applyBorder="1" applyAlignment="1">
      <alignment/>
    </xf>
    <xf numFmtId="0" fontId="38" fillId="0" borderId="20" xfId="0" applyFont="1" applyBorder="1" applyAlignment="1">
      <alignment horizontal="center"/>
    </xf>
    <xf numFmtId="0" fontId="38" fillId="0" borderId="21" xfId="0" applyFont="1" applyBorder="1" applyAlignment="1">
      <alignment horizontal="center"/>
    </xf>
    <xf numFmtId="0" fontId="38" fillId="0" borderId="16" xfId="0" applyFont="1" applyBorder="1" applyAlignment="1">
      <alignment horizontal="center"/>
    </xf>
    <xf numFmtId="0" fontId="38" fillId="8" borderId="22" xfId="0" applyFont="1" applyFill="1" applyBorder="1" applyAlignment="1">
      <alignment horizontal="center"/>
    </xf>
    <xf numFmtId="0" fontId="39" fillId="8" borderId="17" xfId="0" applyFont="1" applyFill="1" applyBorder="1" applyAlignment="1">
      <alignment horizontal="left"/>
    </xf>
    <xf numFmtId="1" fontId="38" fillId="0" borderId="17" xfId="0" applyNumberFormat="1" applyFont="1" applyBorder="1" applyAlignment="1">
      <alignment/>
    </xf>
    <xf numFmtId="1" fontId="38" fillId="0" borderId="18" xfId="0" applyNumberFormat="1" applyFont="1" applyBorder="1" applyAlignment="1">
      <alignment/>
    </xf>
    <xf numFmtId="1" fontId="39" fillId="8" borderId="17" xfId="0" applyNumberFormat="1" applyFont="1" applyFill="1" applyBorder="1" applyAlignment="1">
      <alignment/>
    </xf>
    <xf numFmtId="1" fontId="39" fillId="8" borderId="18" xfId="0" applyNumberFormat="1" applyFont="1" applyFill="1" applyBorder="1" applyAlignment="1">
      <alignment/>
    </xf>
    <xf numFmtId="0" fontId="38" fillId="8" borderId="23" xfId="0" applyFont="1" applyFill="1" applyBorder="1" applyAlignment="1">
      <alignment horizontal="center"/>
    </xf>
    <xf numFmtId="0" fontId="38" fillId="8" borderId="24" xfId="0" applyFont="1" applyFill="1" applyBorder="1" applyAlignment="1">
      <alignment/>
    </xf>
    <xf numFmtId="0" fontId="39" fillId="8" borderId="25" xfId="0" applyFont="1" applyFill="1" applyBorder="1" applyAlignment="1">
      <alignment/>
    </xf>
    <xf numFmtId="1" fontId="39" fillId="8" borderId="25" xfId="0" applyNumberFormat="1" applyFont="1" applyFill="1" applyBorder="1" applyAlignment="1">
      <alignment/>
    </xf>
    <xf numFmtId="1" fontId="39" fillId="8" borderId="26" xfId="0" applyNumberFormat="1" applyFont="1" applyFill="1" applyBorder="1" applyAlignment="1">
      <alignment/>
    </xf>
    <xf numFmtId="0" fontId="38" fillId="0" borderId="0" xfId="0" applyFont="1" applyBorder="1" applyAlignment="1">
      <alignment/>
    </xf>
    <xf numFmtId="0" fontId="38" fillId="0" borderId="0" xfId="0" applyFont="1" applyBorder="1" applyAlignment="1">
      <alignment/>
    </xf>
    <xf numFmtId="0" fontId="38" fillId="0" borderId="11" xfId="0" applyFont="1" applyBorder="1" applyAlignment="1">
      <alignment/>
    </xf>
    <xf numFmtId="0" fontId="38" fillId="0" borderId="13" xfId="0" applyFont="1" applyBorder="1" applyAlignment="1">
      <alignment/>
    </xf>
    <xf numFmtId="0" fontId="38" fillId="0" borderId="14" xfId="0" applyFont="1" applyBorder="1" applyAlignment="1">
      <alignment/>
    </xf>
    <xf numFmtId="0" fontId="38" fillId="0" borderId="15" xfId="0" applyFont="1" applyBorder="1" applyAlignment="1">
      <alignment/>
    </xf>
    <xf numFmtId="0" fontId="38" fillId="0" borderId="27" xfId="0" applyFont="1" applyBorder="1" applyAlignment="1">
      <alignment/>
    </xf>
    <xf numFmtId="1" fontId="38" fillId="0" borderId="25" xfId="0" applyNumberFormat="1" applyFont="1" applyBorder="1" applyAlignment="1">
      <alignment/>
    </xf>
    <xf numFmtId="1" fontId="38" fillId="0" borderId="26" xfId="0" applyNumberFormat="1" applyFont="1" applyBorder="1" applyAlignment="1">
      <alignment/>
    </xf>
    <xf numFmtId="0" fontId="38" fillId="0" borderId="0" xfId="0" applyFont="1" applyAlignment="1">
      <alignment horizontal="left" wrapText="1"/>
    </xf>
    <xf numFmtId="0" fontId="38" fillId="0" borderId="28" xfId="0" applyFont="1" applyBorder="1" applyAlignment="1">
      <alignment horizontal="center"/>
    </xf>
    <xf numFmtId="0" fontId="38" fillId="0" borderId="29" xfId="0" applyFont="1" applyBorder="1" applyAlignment="1">
      <alignment horizontal="center"/>
    </xf>
    <xf numFmtId="0" fontId="38" fillId="0" borderId="30" xfId="0" applyFont="1" applyBorder="1" applyAlignment="1">
      <alignment horizontal="center"/>
    </xf>
    <xf numFmtId="0" fontId="38" fillId="0" borderId="0" xfId="0" applyFont="1" applyBorder="1" applyAlignment="1">
      <alignment horizontal="center"/>
    </xf>
    <xf numFmtId="0" fontId="39" fillId="0" borderId="0" xfId="0" applyFont="1" applyBorder="1" applyAlignment="1">
      <alignment horizontal="center" vertical="center" wrapText="1"/>
    </xf>
    <xf numFmtId="0" fontId="38" fillId="0" borderId="0" xfId="0" applyFont="1" applyBorder="1" applyAlignment="1">
      <alignment horizontal="center" vertical="center"/>
    </xf>
    <xf numFmtId="0" fontId="38" fillId="0" borderId="31" xfId="0" applyFont="1" applyFill="1" applyBorder="1" applyAlignment="1">
      <alignment horizontal="center"/>
    </xf>
    <xf numFmtId="0" fontId="38" fillId="0" borderId="29" xfId="0" applyFont="1" applyFill="1" applyBorder="1" applyAlignment="1">
      <alignment horizontal="center"/>
    </xf>
    <xf numFmtId="0" fontId="38" fillId="0" borderId="30" xfId="0" applyFont="1" applyFill="1" applyBorder="1" applyAlignment="1">
      <alignment horizontal="center"/>
    </xf>
    <xf numFmtId="0" fontId="38" fillId="0" borderId="31"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36"/>
  <sheetViews>
    <sheetView showGridLines="0" tabSelected="1" zoomScalePageLayoutView="0" workbookViewId="0" topLeftCell="A1">
      <selection activeCell="A1" sqref="A1"/>
    </sheetView>
  </sheetViews>
  <sheetFormatPr defaultColWidth="11.421875" defaultRowHeight="15"/>
  <cols>
    <col min="1" max="1" width="4.28125" style="1" customWidth="1"/>
    <col min="2" max="2" width="8.00390625" style="1" customWidth="1"/>
    <col min="3" max="3" width="11.421875" style="1" customWidth="1"/>
    <col min="4" max="4" width="43.140625" style="1" customWidth="1"/>
    <col min="5" max="5" width="11.8515625" style="1" bestFit="1" customWidth="1"/>
    <col min="6" max="6" width="13.7109375" style="1" bestFit="1" customWidth="1"/>
    <col min="7" max="8" width="11.8515625" style="1" bestFit="1" customWidth="1"/>
    <col min="9" max="10" width="13.7109375" style="1" bestFit="1" customWidth="1"/>
    <col min="11" max="11" width="13.7109375" style="1" customWidth="1"/>
    <col min="12" max="17" width="11.421875" style="1" customWidth="1"/>
    <col min="18" max="18" width="13.7109375" style="1" bestFit="1" customWidth="1"/>
    <col min="19" max="16384" width="11.421875" style="1" customWidth="1"/>
  </cols>
  <sheetData>
    <row r="2" spans="4:17" ht="43.5" customHeight="1">
      <c r="D2" s="52" t="s">
        <v>44</v>
      </c>
      <c r="E2" s="53"/>
      <c r="F2" s="53"/>
      <c r="G2" s="53"/>
      <c r="H2" s="53"/>
      <c r="I2" s="53"/>
      <c r="J2" s="53"/>
      <c r="K2" s="53"/>
      <c r="L2" s="53"/>
      <c r="M2" s="53"/>
      <c r="N2" s="53"/>
      <c r="O2" s="53"/>
      <c r="P2" s="53"/>
      <c r="Q2" s="53"/>
    </row>
    <row r="3" ht="8.25" customHeight="1" thickBot="1"/>
    <row r="4" spans="2:18" ht="15">
      <c r="B4" s="4" t="s">
        <v>35</v>
      </c>
      <c r="C4" s="5" t="s">
        <v>36</v>
      </c>
      <c r="D4" s="6" t="s">
        <v>38</v>
      </c>
      <c r="E4" s="6">
        <v>1</v>
      </c>
      <c r="F4" s="6">
        <v>2</v>
      </c>
      <c r="G4" s="6">
        <v>3</v>
      </c>
      <c r="H4" s="6">
        <v>4</v>
      </c>
      <c r="I4" s="6">
        <v>5</v>
      </c>
      <c r="J4" s="6">
        <v>6</v>
      </c>
      <c r="K4" s="6">
        <v>7</v>
      </c>
      <c r="L4" s="6">
        <v>8</v>
      </c>
      <c r="M4" s="6">
        <v>9</v>
      </c>
      <c r="N4" s="6">
        <v>10</v>
      </c>
      <c r="O4" s="6">
        <v>11</v>
      </c>
      <c r="P4" s="6">
        <v>12</v>
      </c>
      <c r="Q4" s="6">
        <v>13</v>
      </c>
      <c r="R4" s="7">
        <v>14</v>
      </c>
    </row>
    <row r="5" spans="2:18" ht="146.25" customHeight="1">
      <c r="B5" s="8"/>
      <c r="C5" s="9"/>
      <c r="D5" s="10"/>
      <c r="E5" s="11" t="s">
        <v>1</v>
      </c>
      <c r="F5" s="11" t="s">
        <v>2</v>
      </c>
      <c r="G5" s="11" t="s">
        <v>3</v>
      </c>
      <c r="H5" s="11" t="s">
        <v>4</v>
      </c>
      <c r="I5" s="11" t="s">
        <v>42</v>
      </c>
      <c r="J5" s="11" t="s">
        <v>5</v>
      </c>
      <c r="K5" s="11" t="s">
        <v>6</v>
      </c>
      <c r="L5" s="11" t="s">
        <v>7</v>
      </c>
      <c r="M5" s="11" t="s">
        <v>8</v>
      </c>
      <c r="N5" s="11" t="s">
        <v>37</v>
      </c>
      <c r="O5" s="11" t="s">
        <v>9</v>
      </c>
      <c r="P5" s="11" t="s">
        <v>10</v>
      </c>
      <c r="Q5" s="11" t="s">
        <v>11</v>
      </c>
      <c r="R5" s="12" t="s">
        <v>0</v>
      </c>
    </row>
    <row r="6" spans="2:18" ht="15">
      <c r="B6" s="13"/>
      <c r="C6" s="14"/>
      <c r="D6" s="15" t="s">
        <v>39</v>
      </c>
      <c r="E6" s="16">
        <v>345669</v>
      </c>
      <c r="F6" s="16">
        <v>2877995</v>
      </c>
      <c r="G6" s="16">
        <v>203491</v>
      </c>
      <c r="H6" s="16">
        <v>385503</v>
      </c>
      <c r="I6" s="16">
        <v>1642090</v>
      </c>
      <c r="J6" s="16">
        <v>1013959</v>
      </c>
      <c r="K6" s="16">
        <v>1195404</v>
      </c>
      <c r="L6" s="16">
        <v>672528</v>
      </c>
      <c r="M6" s="16">
        <v>92278</v>
      </c>
      <c r="N6" s="16">
        <v>508</v>
      </c>
      <c r="O6" s="16">
        <v>35152</v>
      </c>
      <c r="P6" s="16">
        <v>1972</v>
      </c>
      <c r="Q6" s="16">
        <v>157045</v>
      </c>
      <c r="R6" s="17">
        <f>SUM(E6:Q6)</f>
        <v>8623594</v>
      </c>
    </row>
    <row r="7" spans="2:18" s="2" customFormat="1" ht="15">
      <c r="B7" s="18"/>
      <c r="C7" s="19"/>
      <c r="D7" s="20" t="s">
        <v>28</v>
      </c>
      <c r="E7" s="54"/>
      <c r="F7" s="55"/>
      <c r="G7" s="55"/>
      <c r="H7" s="55"/>
      <c r="I7" s="55"/>
      <c r="J7" s="55"/>
      <c r="K7" s="55"/>
      <c r="L7" s="55"/>
      <c r="M7" s="55"/>
      <c r="N7" s="55"/>
      <c r="O7" s="55"/>
      <c r="P7" s="55"/>
      <c r="Q7" s="55"/>
      <c r="R7" s="56"/>
    </row>
    <row r="8" spans="2:18" ht="15">
      <c r="B8" s="21">
        <v>1</v>
      </c>
      <c r="C8" s="9" t="s">
        <v>12</v>
      </c>
      <c r="D8" s="22" t="s">
        <v>13</v>
      </c>
      <c r="E8" s="22">
        <v>1</v>
      </c>
      <c r="F8" s="22">
        <v>28211</v>
      </c>
      <c r="G8" s="22">
        <v>4652</v>
      </c>
      <c r="H8" s="22">
        <v>7084</v>
      </c>
      <c r="I8" s="22">
        <v>1889</v>
      </c>
      <c r="J8" s="22">
        <v>1018</v>
      </c>
      <c r="K8" s="22">
        <v>3607</v>
      </c>
      <c r="L8" s="22">
        <v>5378</v>
      </c>
      <c r="M8" s="22">
        <v>783</v>
      </c>
      <c r="N8" s="22">
        <v>0</v>
      </c>
      <c r="O8" s="22">
        <v>1087</v>
      </c>
      <c r="P8" s="22">
        <v>78</v>
      </c>
      <c r="Q8" s="22">
        <v>302</v>
      </c>
      <c r="R8" s="23">
        <v>54090</v>
      </c>
    </row>
    <row r="9" spans="2:18" ht="15">
      <c r="B9" s="24">
        <v>2</v>
      </c>
      <c r="C9" s="9" t="s">
        <v>14</v>
      </c>
      <c r="D9" s="22" t="s">
        <v>15</v>
      </c>
      <c r="E9" s="22">
        <v>292</v>
      </c>
      <c r="F9" s="22">
        <v>0</v>
      </c>
      <c r="G9" s="22">
        <v>0</v>
      </c>
      <c r="H9" s="22">
        <v>55984</v>
      </c>
      <c r="I9" s="22">
        <v>83519</v>
      </c>
      <c r="J9" s="22">
        <v>17678</v>
      </c>
      <c r="K9" s="22">
        <v>26040</v>
      </c>
      <c r="L9" s="22">
        <v>16948</v>
      </c>
      <c r="M9" s="22">
        <v>9107</v>
      </c>
      <c r="N9" s="22">
        <v>0</v>
      </c>
      <c r="O9" s="22">
        <v>4132</v>
      </c>
      <c r="P9" s="22">
        <v>163</v>
      </c>
      <c r="Q9" s="22">
        <v>7346</v>
      </c>
      <c r="R9" s="23">
        <v>221209</v>
      </c>
    </row>
    <row r="10" spans="2:18" ht="15">
      <c r="B10" s="8">
        <v>3</v>
      </c>
      <c r="C10" s="9" t="s">
        <v>16</v>
      </c>
      <c r="D10" s="22" t="s">
        <v>17</v>
      </c>
      <c r="E10" s="22">
        <v>0</v>
      </c>
      <c r="F10" s="22">
        <v>29961</v>
      </c>
      <c r="G10" s="22">
        <v>28155</v>
      </c>
      <c r="H10" s="22">
        <v>0</v>
      </c>
      <c r="I10" s="22">
        <v>0</v>
      </c>
      <c r="J10" s="22">
        <v>0</v>
      </c>
      <c r="K10" s="22">
        <v>0</v>
      </c>
      <c r="L10" s="22">
        <v>0</v>
      </c>
      <c r="M10" s="22">
        <v>0</v>
      </c>
      <c r="N10" s="22">
        <v>0</v>
      </c>
      <c r="O10" s="22">
        <v>0</v>
      </c>
      <c r="P10" s="22">
        <v>0</v>
      </c>
      <c r="Q10" s="22">
        <v>0</v>
      </c>
      <c r="R10" s="23">
        <v>58116</v>
      </c>
    </row>
    <row r="11" spans="2:18" ht="15">
      <c r="B11" s="8">
        <v>4</v>
      </c>
      <c r="C11" s="9" t="s">
        <v>18</v>
      </c>
      <c r="D11" s="22" t="s">
        <v>19</v>
      </c>
      <c r="E11" s="22">
        <v>0</v>
      </c>
      <c r="F11" s="22">
        <v>0</v>
      </c>
      <c r="G11" s="22">
        <v>0</v>
      </c>
      <c r="H11" s="22">
        <v>0</v>
      </c>
      <c r="I11" s="22">
        <v>0</v>
      </c>
      <c r="J11" s="22">
        <v>20000</v>
      </c>
      <c r="K11" s="22">
        <v>2848</v>
      </c>
      <c r="L11" s="22">
        <v>0</v>
      </c>
      <c r="M11" s="22">
        <v>13759</v>
      </c>
      <c r="N11" s="22">
        <v>0</v>
      </c>
      <c r="O11" s="22">
        <v>0</v>
      </c>
      <c r="P11" s="22">
        <v>0</v>
      </c>
      <c r="Q11" s="22">
        <v>0</v>
      </c>
      <c r="R11" s="23">
        <v>36607</v>
      </c>
    </row>
    <row r="12" spans="1:18" ht="15">
      <c r="A12" s="3"/>
      <c r="B12" s="25">
        <v>5</v>
      </c>
      <c r="C12" s="9" t="s">
        <v>20</v>
      </c>
      <c r="D12" s="22" t="s">
        <v>21</v>
      </c>
      <c r="E12" s="22">
        <v>0</v>
      </c>
      <c r="F12" s="22">
        <v>103741</v>
      </c>
      <c r="G12" s="22">
        <v>27692</v>
      </c>
      <c r="H12" s="22">
        <v>12279</v>
      </c>
      <c r="I12" s="22">
        <v>13055</v>
      </c>
      <c r="J12" s="22">
        <v>0</v>
      </c>
      <c r="K12" s="22">
        <v>0</v>
      </c>
      <c r="L12" s="22">
        <v>29740</v>
      </c>
      <c r="M12" s="22">
        <v>0</v>
      </c>
      <c r="N12" s="22">
        <v>0</v>
      </c>
      <c r="O12" s="22">
        <v>762</v>
      </c>
      <c r="P12" s="22">
        <v>0</v>
      </c>
      <c r="Q12" s="22">
        <v>0</v>
      </c>
      <c r="R12" s="23">
        <v>187269</v>
      </c>
    </row>
    <row r="13" spans="1:18" ht="15">
      <c r="A13" s="3"/>
      <c r="B13" s="26">
        <v>6</v>
      </c>
      <c r="C13" s="9" t="s">
        <v>22</v>
      </c>
      <c r="D13" s="22" t="s">
        <v>23</v>
      </c>
      <c r="E13" s="22">
        <v>93</v>
      </c>
      <c r="F13" s="22">
        <v>21999</v>
      </c>
      <c r="G13" s="22">
        <v>9473</v>
      </c>
      <c r="H13" s="22">
        <v>36706</v>
      </c>
      <c r="I13" s="22">
        <v>173108</v>
      </c>
      <c r="J13" s="22">
        <v>73610</v>
      </c>
      <c r="K13" s="22">
        <v>177468</v>
      </c>
      <c r="L13" s="22">
        <v>30676</v>
      </c>
      <c r="M13" s="22">
        <v>7756</v>
      </c>
      <c r="N13" s="22">
        <v>341</v>
      </c>
      <c r="O13" s="22">
        <v>7179</v>
      </c>
      <c r="P13" s="22">
        <v>162</v>
      </c>
      <c r="Q13" s="22">
        <v>7757</v>
      </c>
      <c r="R13" s="23">
        <v>546328</v>
      </c>
    </row>
    <row r="14" spans="1:18" ht="15">
      <c r="A14" s="3"/>
      <c r="B14" s="26">
        <v>7</v>
      </c>
      <c r="C14" s="9" t="s">
        <v>24</v>
      </c>
      <c r="D14" s="22" t="s">
        <v>41</v>
      </c>
      <c r="E14" s="22">
        <v>0</v>
      </c>
      <c r="F14" s="22">
        <v>0</v>
      </c>
      <c r="G14" s="22">
        <v>0</v>
      </c>
      <c r="H14" s="22">
        <v>0</v>
      </c>
      <c r="I14" s="22">
        <v>0</v>
      </c>
      <c r="J14" s="22">
        <v>0</v>
      </c>
      <c r="K14" s="22">
        <v>0</v>
      </c>
      <c r="L14" s="22">
        <v>0</v>
      </c>
      <c r="M14" s="22">
        <v>0</v>
      </c>
      <c r="N14" s="22">
        <v>0</v>
      </c>
      <c r="O14" s="22">
        <v>0</v>
      </c>
      <c r="P14" s="22">
        <v>0</v>
      </c>
      <c r="Q14" s="22">
        <v>0</v>
      </c>
      <c r="R14" s="23">
        <v>0</v>
      </c>
    </row>
    <row r="15" spans="1:18" ht="15">
      <c r="A15" s="3"/>
      <c r="B15" s="27">
        <v>8</v>
      </c>
      <c r="C15" s="14"/>
      <c r="D15" s="28" t="s">
        <v>27</v>
      </c>
      <c r="E15" s="16">
        <f>SUM(E8:E14)</f>
        <v>386</v>
      </c>
      <c r="F15" s="16">
        <f aca="true" t="shared" si="0" ref="F15:R15">SUM(F8:F14)</f>
        <v>183912</v>
      </c>
      <c r="G15" s="16">
        <f t="shared" si="0"/>
        <v>69972</v>
      </c>
      <c r="H15" s="16">
        <f t="shared" si="0"/>
        <v>112053</v>
      </c>
      <c r="I15" s="16">
        <f t="shared" si="0"/>
        <v>271571</v>
      </c>
      <c r="J15" s="16">
        <f t="shared" si="0"/>
        <v>112306</v>
      </c>
      <c r="K15" s="16">
        <f t="shared" si="0"/>
        <v>209963</v>
      </c>
      <c r="L15" s="16">
        <f t="shared" si="0"/>
        <v>82742</v>
      </c>
      <c r="M15" s="16">
        <f t="shared" si="0"/>
        <v>31405</v>
      </c>
      <c r="N15" s="16">
        <f t="shared" si="0"/>
        <v>341</v>
      </c>
      <c r="O15" s="16">
        <f t="shared" si="0"/>
        <v>13160</v>
      </c>
      <c r="P15" s="16">
        <f t="shared" si="0"/>
        <v>403</v>
      </c>
      <c r="Q15" s="16">
        <f t="shared" si="0"/>
        <v>15405</v>
      </c>
      <c r="R15" s="17">
        <f t="shared" si="0"/>
        <v>1103619</v>
      </c>
    </row>
    <row r="16" spans="1:18" ht="15">
      <c r="A16" s="3"/>
      <c r="B16" s="26">
        <v>9</v>
      </c>
      <c r="C16" s="9" t="s">
        <v>25</v>
      </c>
      <c r="D16" s="22" t="s">
        <v>26</v>
      </c>
      <c r="E16" s="22">
        <v>345283</v>
      </c>
      <c r="F16" s="22">
        <v>2694083</v>
      </c>
      <c r="G16" s="22">
        <v>133519</v>
      </c>
      <c r="H16" s="22">
        <v>273450</v>
      </c>
      <c r="I16" s="22">
        <v>1370519</v>
      </c>
      <c r="J16" s="22">
        <v>901653</v>
      </c>
      <c r="K16" s="22">
        <v>985441</v>
      </c>
      <c r="L16" s="22">
        <v>589786</v>
      </c>
      <c r="M16" s="22">
        <v>60873</v>
      </c>
      <c r="N16" s="22">
        <v>167</v>
      </c>
      <c r="O16" s="22">
        <v>21992</v>
      </c>
      <c r="P16" s="22">
        <v>1569</v>
      </c>
      <c r="Q16" s="22">
        <v>141640</v>
      </c>
      <c r="R16" s="23">
        <v>7519975</v>
      </c>
    </row>
    <row r="17" spans="2:18" ht="18.75" customHeight="1">
      <c r="B17" s="48"/>
      <c r="C17" s="49"/>
      <c r="D17" s="49"/>
      <c r="E17" s="49"/>
      <c r="F17" s="49"/>
      <c r="G17" s="49"/>
      <c r="H17" s="49"/>
      <c r="I17" s="49"/>
      <c r="J17" s="49"/>
      <c r="K17" s="49"/>
      <c r="L17" s="49"/>
      <c r="M17" s="49"/>
      <c r="N17" s="49"/>
      <c r="O17" s="49"/>
      <c r="P17" s="49"/>
      <c r="Q17" s="49"/>
      <c r="R17" s="50"/>
    </row>
    <row r="18" spans="2:18" ht="15">
      <c r="B18" s="8"/>
      <c r="C18" s="9"/>
      <c r="D18" s="22" t="s">
        <v>29</v>
      </c>
      <c r="E18" s="57"/>
      <c r="F18" s="49"/>
      <c r="G18" s="49"/>
      <c r="H18" s="49"/>
      <c r="I18" s="49"/>
      <c r="J18" s="49"/>
      <c r="K18" s="49"/>
      <c r="L18" s="49"/>
      <c r="M18" s="49"/>
      <c r="N18" s="49"/>
      <c r="O18" s="49"/>
      <c r="P18" s="49"/>
      <c r="Q18" s="49"/>
      <c r="R18" s="50"/>
    </row>
    <row r="19" spans="2:18" ht="15">
      <c r="B19" s="8">
        <v>1</v>
      </c>
      <c r="C19" s="9" t="s">
        <v>12</v>
      </c>
      <c r="D19" s="22" t="s">
        <v>13</v>
      </c>
      <c r="E19" s="29">
        <v>47873</v>
      </c>
      <c r="F19" s="29">
        <v>0</v>
      </c>
      <c r="G19" s="29">
        <v>0</v>
      </c>
      <c r="H19" s="29">
        <v>0</v>
      </c>
      <c r="I19" s="29">
        <v>0</v>
      </c>
      <c r="J19" s="29">
        <v>0</v>
      </c>
      <c r="K19" s="29">
        <v>0</v>
      </c>
      <c r="L19" s="29">
        <v>0</v>
      </c>
      <c r="M19" s="29">
        <v>0</v>
      </c>
      <c r="N19" s="29">
        <v>0</v>
      </c>
      <c r="O19" s="29">
        <v>0</v>
      </c>
      <c r="P19" s="29">
        <v>0</v>
      </c>
      <c r="Q19" s="29">
        <v>6217</v>
      </c>
      <c r="R19" s="30">
        <v>54090</v>
      </c>
    </row>
    <row r="20" spans="2:18" ht="15">
      <c r="B20" s="8">
        <v>2</v>
      </c>
      <c r="C20" s="9" t="s">
        <v>14</v>
      </c>
      <c r="D20" s="22" t="s">
        <v>15</v>
      </c>
      <c r="E20" s="29">
        <v>0</v>
      </c>
      <c r="F20" s="29">
        <v>130008</v>
      </c>
      <c r="G20" s="29">
        <v>38712</v>
      </c>
      <c r="H20" s="29">
        <v>52489</v>
      </c>
      <c r="I20" s="29">
        <v>0</v>
      </c>
      <c r="J20" s="29">
        <v>0</v>
      </c>
      <c r="K20" s="29">
        <v>0</v>
      </c>
      <c r="L20" s="29">
        <v>0</v>
      </c>
      <c r="M20" s="29">
        <v>0</v>
      </c>
      <c r="N20" s="29">
        <v>0</v>
      </c>
      <c r="O20" s="29">
        <v>0</v>
      </c>
      <c r="P20" s="29">
        <v>0</v>
      </c>
      <c r="Q20" s="29">
        <v>0</v>
      </c>
      <c r="R20" s="30">
        <v>221209</v>
      </c>
    </row>
    <row r="21" spans="2:18" ht="15">
      <c r="B21" s="8">
        <v>3</v>
      </c>
      <c r="C21" s="9" t="s">
        <v>16</v>
      </c>
      <c r="D21" s="22" t="s">
        <v>17</v>
      </c>
      <c r="E21" s="29">
        <v>0</v>
      </c>
      <c r="F21" s="29">
        <v>28155</v>
      </c>
      <c r="G21" s="29">
        <v>29961</v>
      </c>
      <c r="H21" s="29">
        <v>0</v>
      </c>
      <c r="I21" s="29">
        <v>0</v>
      </c>
      <c r="J21" s="29">
        <v>0</v>
      </c>
      <c r="K21" s="29">
        <v>0</v>
      </c>
      <c r="L21" s="29">
        <v>0</v>
      </c>
      <c r="M21" s="29">
        <v>0</v>
      </c>
      <c r="N21" s="29">
        <v>0</v>
      </c>
      <c r="O21" s="29">
        <v>0</v>
      </c>
      <c r="P21" s="29">
        <v>0</v>
      </c>
      <c r="Q21" s="29">
        <v>0</v>
      </c>
      <c r="R21" s="30">
        <v>58116</v>
      </c>
    </row>
    <row r="22" spans="2:18" ht="15">
      <c r="B22" s="21">
        <v>4</v>
      </c>
      <c r="C22" s="9" t="s">
        <v>18</v>
      </c>
      <c r="D22" s="22" t="s">
        <v>19</v>
      </c>
      <c r="E22" s="29">
        <v>0</v>
      </c>
      <c r="F22" s="29">
        <v>0</v>
      </c>
      <c r="G22" s="29">
        <v>0</v>
      </c>
      <c r="H22" s="29">
        <v>0</v>
      </c>
      <c r="I22" s="29">
        <v>0</v>
      </c>
      <c r="J22" s="29">
        <v>16607</v>
      </c>
      <c r="K22" s="29">
        <v>4453</v>
      </c>
      <c r="L22" s="29">
        <v>628</v>
      </c>
      <c r="M22" s="29">
        <v>14915</v>
      </c>
      <c r="N22" s="29">
        <v>0</v>
      </c>
      <c r="O22" s="29">
        <v>4</v>
      </c>
      <c r="P22" s="29">
        <v>0</v>
      </c>
      <c r="Q22" s="29">
        <v>0</v>
      </c>
      <c r="R22" s="30">
        <v>36607</v>
      </c>
    </row>
    <row r="23" spans="2:18" ht="15">
      <c r="B23" s="24">
        <v>5</v>
      </c>
      <c r="C23" s="9" t="s">
        <v>20</v>
      </c>
      <c r="D23" s="22" t="s">
        <v>21</v>
      </c>
      <c r="E23" s="29">
        <v>0</v>
      </c>
      <c r="F23" s="29">
        <v>0</v>
      </c>
      <c r="G23" s="29">
        <v>0</v>
      </c>
      <c r="H23" s="29">
        <v>56509</v>
      </c>
      <c r="I23" s="29">
        <v>64396</v>
      </c>
      <c r="J23" s="29">
        <v>26359</v>
      </c>
      <c r="K23" s="29">
        <v>30502</v>
      </c>
      <c r="L23" s="29">
        <v>0</v>
      </c>
      <c r="M23" s="29">
        <v>9503</v>
      </c>
      <c r="N23" s="29">
        <v>0</v>
      </c>
      <c r="O23" s="29">
        <v>0</v>
      </c>
      <c r="P23" s="29">
        <v>0</v>
      </c>
      <c r="Q23" s="29">
        <v>0</v>
      </c>
      <c r="R23" s="30">
        <v>187269</v>
      </c>
    </row>
    <row r="24" spans="2:18" ht="15">
      <c r="B24" s="8">
        <v>6</v>
      </c>
      <c r="C24" s="9" t="s">
        <v>22</v>
      </c>
      <c r="D24" s="22" t="s">
        <v>23</v>
      </c>
      <c r="E24" s="29">
        <v>0</v>
      </c>
      <c r="F24" s="29">
        <v>0</v>
      </c>
      <c r="G24" s="29">
        <v>0</v>
      </c>
      <c r="H24" s="29">
        <v>0</v>
      </c>
      <c r="I24" s="29">
        <v>274148</v>
      </c>
      <c r="J24" s="29">
        <v>1559</v>
      </c>
      <c r="K24" s="29">
        <v>173431</v>
      </c>
      <c r="L24" s="29">
        <v>79817</v>
      </c>
      <c r="M24" s="29">
        <v>6882</v>
      </c>
      <c r="N24" s="29">
        <v>0</v>
      </c>
      <c r="O24" s="29">
        <v>9491</v>
      </c>
      <c r="P24" s="29">
        <v>1000</v>
      </c>
      <c r="Q24" s="29">
        <v>0</v>
      </c>
      <c r="R24" s="30">
        <v>546328</v>
      </c>
    </row>
    <row r="25" spans="2:18" ht="15">
      <c r="B25" s="8">
        <v>7</v>
      </c>
      <c r="C25" s="9" t="s">
        <v>24</v>
      </c>
      <c r="D25" s="22" t="s">
        <v>41</v>
      </c>
      <c r="E25" s="29">
        <v>0</v>
      </c>
      <c r="F25" s="29">
        <v>0</v>
      </c>
      <c r="G25" s="29">
        <v>0</v>
      </c>
      <c r="H25" s="29">
        <v>0</v>
      </c>
      <c r="I25" s="29">
        <v>0</v>
      </c>
      <c r="J25" s="29">
        <v>0</v>
      </c>
      <c r="K25" s="29">
        <v>0</v>
      </c>
      <c r="L25" s="29">
        <v>0</v>
      </c>
      <c r="M25" s="29">
        <v>0</v>
      </c>
      <c r="N25" s="29">
        <v>0</v>
      </c>
      <c r="O25" s="29">
        <v>0</v>
      </c>
      <c r="P25" s="29">
        <v>0</v>
      </c>
      <c r="Q25" s="29">
        <v>0</v>
      </c>
      <c r="R25" s="30">
        <v>0</v>
      </c>
    </row>
    <row r="26" spans="2:18" ht="15">
      <c r="B26" s="13">
        <v>8</v>
      </c>
      <c r="C26" s="14"/>
      <c r="D26" s="16" t="s">
        <v>30</v>
      </c>
      <c r="E26" s="31">
        <f>SUM(E19:E25)</f>
        <v>47873</v>
      </c>
      <c r="F26" s="31">
        <f aca="true" t="shared" si="1" ref="F26:Q26">SUM(F19:F25)</f>
        <v>158163</v>
      </c>
      <c r="G26" s="31">
        <f t="shared" si="1"/>
        <v>68673</v>
      </c>
      <c r="H26" s="31">
        <f t="shared" si="1"/>
        <v>108998</v>
      </c>
      <c r="I26" s="31">
        <f t="shared" si="1"/>
        <v>338544</v>
      </c>
      <c r="J26" s="31">
        <f t="shared" si="1"/>
        <v>44525</v>
      </c>
      <c r="K26" s="31">
        <f t="shared" si="1"/>
        <v>208386</v>
      </c>
      <c r="L26" s="31">
        <f t="shared" si="1"/>
        <v>80445</v>
      </c>
      <c r="M26" s="31">
        <f t="shared" si="1"/>
        <v>31300</v>
      </c>
      <c r="N26" s="31">
        <f t="shared" si="1"/>
        <v>0</v>
      </c>
      <c r="O26" s="31">
        <f t="shared" si="1"/>
        <v>9495</v>
      </c>
      <c r="P26" s="31">
        <f t="shared" si="1"/>
        <v>1000</v>
      </c>
      <c r="Q26" s="31">
        <f t="shared" si="1"/>
        <v>6217</v>
      </c>
      <c r="R26" s="32">
        <v>0</v>
      </c>
    </row>
    <row r="27" spans="2:18" ht="15">
      <c r="B27" s="21">
        <v>9</v>
      </c>
      <c r="C27" s="9" t="s">
        <v>25</v>
      </c>
      <c r="D27" s="22" t="s">
        <v>26</v>
      </c>
      <c r="E27" s="29">
        <v>345283</v>
      </c>
      <c r="F27" s="29">
        <v>2694083</v>
      </c>
      <c r="G27" s="29">
        <v>133519</v>
      </c>
      <c r="H27" s="29">
        <v>273450</v>
      </c>
      <c r="I27" s="29">
        <v>1370519</v>
      </c>
      <c r="J27" s="29">
        <v>901653</v>
      </c>
      <c r="K27" s="29">
        <v>985441</v>
      </c>
      <c r="L27" s="29">
        <v>589786</v>
      </c>
      <c r="M27" s="29">
        <v>60873</v>
      </c>
      <c r="N27" s="29">
        <v>167</v>
      </c>
      <c r="O27" s="29">
        <v>21992</v>
      </c>
      <c r="P27" s="29">
        <v>1569</v>
      </c>
      <c r="Q27" s="29">
        <v>141640</v>
      </c>
      <c r="R27" s="30">
        <v>7519975</v>
      </c>
    </row>
    <row r="28" spans="2:18" ht="15.75" thickBot="1">
      <c r="B28" s="33"/>
      <c r="C28" s="34"/>
      <c r="D28" s="35" t="s">
        <v>40</v>
      </c>
      <c r="E28" s="36">
        <v>393156</v>
      </c>
      <c r="F28" s="36">
        <v>2852246</v>
      </c>
      <c r="G28" s="36">
        <v>202192</v>
      </c>
      <c r="H28" s="36">
        <v>382448</v>
      </c>
      <c r="I28" s="36">
        <v>1709063</v>
      </c>
      <c r="J28" s="36">
        <v>946178</v>
      </c>
      <c r="K28" s="36">
        <v>1193827</v>
      </c>
      <c r="L28" s="36">
        <v>670231</v>
      </c>
      <c r="M28" s="36">
        <v>92173</v>
      </c>
      <c r="N28" s="36">
        <v>167</v>
      </c>
      <c r="O28" s="36">
        <v>31487</v>
      </c>
      <c r="P28" s="36">
        <v>2569</v>
      </c>
      <c r="Q28" s="36">
        <v>147857</v>
      </c>
      <c r="R28" s="37">
        <f>SUM(E28:Q28)</f>
        <v>8623594</v>
      </c>
    </row>
    <row r="29" spans="3:18" ht="6.75" customHeight="1">
      <c r="C29" s="38"/>
      <c r="D29" s="51"/>
      <c r="E29" s="51"/>
      <c r="F29" s="51"/>
      <c r="G29" s="51"/>
      <c r="H29" s="51"/>
      <c r="I29" s="51"/>
      <c r="J29" s="51"/>
      <c r="K29" s="51"/>
      <c r="L29" s="51"/>
      <c r="M29" s="51"/>
      <c r="N29" s="51"/>
      <c r="O29" s="51"/>
      <c r="P29" s="51"/>
      <c r="Q29" s="51"/>
      <c r="R29" s="38"/>
    </row>
    <row r="30" spans="3:18" ht="8.25" customHeight="1" thickBot="1">
      <c r="C30" s="38"/>
      <c r="D30" s="51"/>
      <c r="E30" s="51"/>
      <c r="F30" s="51"/>
      <c r="G30" s="51"/>
      <c r="H30" s="51"/>
      <c r="I30" s="51"/>
      <c r="J30" s="51"/>
      <c r="K30" s="51"/>
      <c r="L30" s="51"/>
      <c r="M30" s="51"/>
      <c r="N30" s="51"/>
      <c r="O30" s="51"/>
      <c r="P30" s="51"/>
      <c r="Q30" s="51"/>
      <c r="R30" s="38"/>
    </row>
    <row r="31" spans="3:18" ht="15">
      <c r="C31" s="39"/>
      <c r="D31" s="40" t="s">
        <v>31</v>
      </c>
      <c r="E31" s="41">
        <f>E15</f>
        <v>386</v>
      </c>
      <c r="F31" s="41">
        <f aca="true" t="shared" si="2" ref="F31:Q31">F15</f>
        <v>183912</v>
      </c>
      <c r="G31" s="41">
        <f t="shared" si="2"/>
        <v>69972</v>
      </c>
      <c r="H31" s="41">
        <f t="shared" si="2"/>
        <v>112053</v>
      </c>
      <c r="I31" s="41">
        <f t="shared" si="2"/>
        <v>271571</v>
      </c>
      <c r="J31" s="41">
        <f t="shared" si="2"/>
        <v>112306</v>
      </c>
      <c r="K31" s="41">
        <f t="shared" si="2"/>
        <v>209963</v>
      </c>
      <c r="L31" s="41">
        <f t="shared" si="2"/>
        <v>82742</v>
      </c>
      <c r="M31" s="41">
        <f t="shared" si="2"/>
        <v>31405</v>
      </c>
      <c r="N31" s="41">
        <f t="shared" si="2"/>
        <v>341</v>
      </c>
      <c r="O31" s="41">
        <f t="shared" si="2"/>
        <v>13160</v>
      </c>
      <c r="P31" s="41">
        <f t="shared" si="2"/>
        <v>403</v>
      </c>
      <c r="Q31" s="42">
        <f t="shared" si="2"/>
        <v>15405</v>
      </c>
      <c r="R31" s="38"/>
    </row>
    <row r="32" spans="3:18" ht="15">
      <c r="C32" s="39"/>
      <c r="D32" s="43" t="s">
        <v>32</v>
      </c>
      <c r="E32" s="29">
        <f>E26</f>
        <v>47873</v>
      </c>
      <c r="F32" s="29">
        <f aca="true" t="shared" si="3" ref="F32:Q32">F26</f>
        <v>158163</v>
      </c>
      <c r="G32" s="29">
        <f t="shared" si="3"/>
        <v>68673</v>
      </c>
      <c r="H32" s="29">
        <f t="shared" si="3"/>
        <v>108998</v>
      </c>
      <c r="I32" s="29">
        <f t="shared" si="3"/>
        <v>338544</v>
      </c>
      <c r="J32" s="29">
        <f t="shared" si="3"/>
        <v>44525</v>
      </c>
      <c r="K32" s="29">
        <f t="shared" si="3"/>
        <v>208386</v>
      </c>
      <c r="L32" s="29">
        <f t="shared" si="3"/>
        <v>80445</v>
      </c>
      <c r="M32" s="29">
        <f t="shared" si="3"/>
        <v>31300</v>
      </c>
      <c r="N32" s="29">
        <f t="shared" si="3"/>
        <v>0</v>
      </c>
      <c r="O32" s="29">
        <f t="shared" si="3"/>
        <v>9495</v>
      </c>
      <c r="P32" s="29">
        <f t="shared" si="3"/>
        <v>1000</v>
      </c>
      <c r="Q32" s="30">
        <f t="shared" si="3"/>
        <v>6217</v>
      </c>
      <c r="R32" s="38"/>
    </row>
    <row r="33" spans="3:18" ht="15">
      <c r="C33" s="39"/>
      <c r="D33" s="43" t="s">
        <v>33</v>
      </c>
      <c r="E33" s="22">
        <f>R8</f>
        <v>54090</v>
      </c>
      <c r="F33" s="22"/>
      <c r="G33" s="22"/>
      <c r="H33" s="22"/>
      <c r="I33" s="22"/>
      <c r="J33" s="22"/>
      <c r="K33" s="22"/>
      <c r="L33" s="22"/>
      <c r="M33" s="22"/>
      <c r="N33" s="22"/>
      <c r="O33" s="22"/>
      <c r="P33" s="22"/>
      <c r="Q33" s="23"/>
      <c r="R33" s="38"/>
    </row>
    <row r="34" spans="3:18" ht="15.75" thickBot="1">
      <c r="C34" s="39"/>
      <c r="D34" s="44" t="s">
        <v>34</v>
      </c>
      <c r="E34" s="45">
        <f>E32-E31</f>
        <v>47487</v>
      </c>
      <c r="F34" s="45">
        <f aca="true" t="shared" si="4" ref="F34:Q34">F32-F31</f>
        <v>-25749</v>
      </c>
      <c r="G34" s="45">
        <f t="shared" si="4"/>
        <v>-1299</v>
      </c>
      <c r="H34" s="45">
        <f t="shared" si="4"/>
        <v>-3055</v>
      </c>
      <c r="I34" s="45">
        <f t="shared" si="4"/>
        <v>66973</v>
      </c>
      <c r="J34" s="45">
        <f t="shared" si="4"/>
        <v>-67781</v>
      </c>
      <c r="K34" s="45">
        <f t="shared" si="4"/>
        <v>-1577</v>
      </c>
      <c r="L34" s="45">
        <f t="shared" si="4"/>
        <v>-2297</v>
      </c>
      <c r="M34" s="45">
        <f t="shared" si="4"/>
        <v>-105</v>
      </c>
      <c r="N34" s="45">
        <f t="shared" si="4"/>
        <v>-341</v>
      </c>
      <c r="O34" s="45">
        <f t="shared" si="4"/>
        <v>-3665</v>
      </c>
      <c r="P34" s="45">
        <f t="shared" si="4"/>
        <v>597</v>
      </c>
      <c r="Q34" s="46">
        <f t="shared" si="4"/>
        <v>-9188</v>
      </c>
      <c r="R34" s="38"/>
    </row>
    <row r="36" spans="4:14" ht="96.75" customHeight="1">
      <c r="D36" s="47" t="s">
        <v>43</v>
      </c>
      <c r="E36" s="47"/>
      <c r="F36" s="47"/>
      <c r="G36" s="47"/>
      <c r="H36" s="47"/>
      <c r="I36" s="47"/>
      <c r="J36" s="47"/>
      <c r="K36" s="47"/>
      <c r="L36" s="47"/>
      <c r="M36" s="47"/>
      <c r="N36" s="47"/>
    </row>
  </sheetData>
  <sheetProtection/>
  <mergeCells count="6">
    <mergeCell ref="D36:N36"/>
    <mergeCell ref="B17:R17"/>
    <mergeCell ref="D29:Q30"/>
    <mergeCell ref="D2:Q2"/>
    <mergeCell ref="E7:R7"/>
    <mergeCell ref="E18:R1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 Windows</dc:creator>
  <cp:keywords/>
  <dc:description/>
  <cp:lastModifiedBy>Lamana</cp:lastModifiedBy>
  <dcterms:created xsi:type="dcterms:W3CDTF">2019-09-03T13:19:40Z</dcterms:created>
  <dcterms:modified xsi:type="dcterms:W3CDTF">2019-12-09T11:02:29Z</dcterms:modified>
  <cp:category/>
  <cp:version/>
  <cp:contentType/>
  <cp:contentStatus/>
</cp:coreProperties>
</file>